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66925"/>
  <mc:AlternateContent xmlns:mc="http://schemas.openxmlformats.org/markup-compatibility/2006">
    <mc:Choice Requires="x15">
      <x15ac:absPath xmlns:x15ac="http://schemas.microsoft.com/office/spreadsheetml/2010/11/ac" url="D:\dlozano\Desktop\ANEXO CONPES\"/>
    </mc:Choice>
  </mc:AlternateContent>
  <xr:revisionPtr revIDLastSave="0" documentId="10_ncr:100000_{2245C168-AA60-4AB9-90D5-271C0C321FAE}" xr6:coauthVersionLast="31" xr6:coauthVersionMax="31" xr10:uidLastSave="{00000000-0000-0000-0000-000000000000}"/>
  <bookViews>
    <workbookView xWindow="0" yWindow="0" windowWidth="20730" windowHeight="8610" activeTab="6" xr2:uid="{00000000-000D-0000-FFFF-FFFF00000000}"/>
  </bookViews>
  <sheets>
    <sheet name="Medio Abiótico" sheetId="2" r:id="rId1"/>
    <sheet name="Medio Biótico" sheetId="3" r:id="rId2"/>
    <sheet name="Medio Socioeconómico " sheetId="8" r:id="rId3"/>
    <sheet name="Valoración Económica " sheetId="9" r:id="rId4"/>
    <sheet name="Riesgos y Contingencias " sheetId="4" r:id="rId5"/>
    <sheet name="SIG" sheetId="7" r:id="rId6"/>
    <sheet name="General" sheetId="10" r:id="rId7"/>
  </sheets>
  <definedNames>
    <definedName name="_xlnm._FilterDatabase" localSheetId="6" hidden="1">General!$A$3:$I$175</definedName>
    <definedName name="_xlnm._FilterDatabase" localSheetId="0" hidden="1">'Medio Abiótico'!$A$9:$J$61</definedName>
    <definedName name="_xlnm._FilterDatabase" localSheetId="1" hidden="1">'Medio Biótico'!$A$8:$K$44</definedName>
    <definedName name="_xlnm._FilterDatabase" localSheetId="2" hidden="1">'Medio Socioeconómico '!$A$4:$J$38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0" l="1"/>
  <c r="G30" i="10"/>
  <c r="G31" i="10"/>
  <c r="H31" i="10" s="1"/>
  <c r="G34" i="10"/>
  <c r="H34" i="10" s="1"/>
  <c r="G5" i="10"/>
  <c r="H5" i="10" s="1"/>
  <c r="G6" i="10"/>
  <c r="H6" i="10" s="1"/>
  <c r="G7" i="10"/>
  <c r="H7" i="10" s="1"/>
  <c r="G8" i="10"/>
  <c r="G9" i="10"/>
  <c r="H9" i="10" s="1"/>
  <c r="G10" i="10"/>
  <c r="H10" i="10" s="1"/>
  <c r="G11" i="10"/>
  <c r="H11" i="10" s="1"/>
  <c r="G12" i="10"/>
  <c r="H12" i="10" s="1"/>
  <c r="G13" i="10"/>
  <c r="H13" i="10" s="1"/>
  <c r="G14" i="10"/>
  <c r="H14" i="10" s="1"/>
  <c r="G15" i="10"/>
  <c r="H15" i="10" s="1"/>
  <c r="G16" i="10"/>
  <c r="H16" i="10" s="1"/>
  <c r="G17" i="10"/>
  <c r="H17" i="10" s="1"/>
  <c r="G18" i="10"/>
  <c r="H18" i="10" s="1"/>
  <c r="G19" i="10"/>
  <c r="H19" i="10" s="1"/>
  <c r="G20" i="10"/>
  <c r="H20" i="10" s="1"/>
  <c r="G21" i="10"/>
  <c r="H21" i="10" s="1"/>
  <c r="G22" i="10"/>
  <c r="H22" i="10" s="1"/>
  <c r="G23" i="10"/>
  <c r="H23" i="10" s="1"/>
  <c r="G24" i="10"/>
  <c r="H24" i="10" s="1"/>
  <c r="G25" i="10"/>
  <c r="G26" i="10"/>
  <c r="H26" i="10" s="1"/>
  <c r="G27" i="10"/>
  <c r="G28" i="10"/>
  <c r="G32" i="10"/>
  <c r="H32" i="10" s="1"/>
  <c r="G33" i="10"/>
  <c r="H33" i="10" s="1"/>
  <c r="G35" i="10"/>
  <c r="H35" i="10" s="1"/>
  <c r="G36" i="10"/>
  <c r="H36" i="10" s="1"/>
  <c r="G37" i="10"/>
  <c r="H37" i="10" s="1"/>
  <c r="G38" i="10"/>
  <c r="H38" i="10" s="1"/>
  <c r="G39" i="10"/>
  <c r="H39" i="10" s="1"/>
  <c r="G4" i="10"/>
  <c r="G94" i="10" l="1"/>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G119" i="10"/>
  <c r="G120" i="10"/>
  <c r="G121" i="10"/>
  <c r="G122" i="10"/>
  <c r="G123" i="10"/>
  <c r="G124" i="10"/>
  <c r="G125" i="10"/>
  <c r="G126" i="10"/>
  <c r="G127" i="10"/>
  <c r="G128" i="10"/>
  <c r="G129" i="10"/>
  <c r="G130" i="10"/>
  <c r="G131" i="10"/>
  <c r="G132" i="10"/>
  <c r="G133" i="10"/>
  <c r="G134" i="10"/>
  <c r="G135" i="10"/>
  <c r="G136" i="10"/>
  <c r="G137" i="10"/>
  <c r="G138" i="10"/>
  <c r="G139" i="10"/>
  <c r="G140" i="10"/>
  <c r="G141" i="10"/>
  <c r="G142" i="10"/>
  <c r="G143" i="10"/>
  <c r="G144" i="10"/>
  <c r="G93"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H146" i="10"/>
  <c r="H147" i="10"/>
  <c r="H148" i="10"/>
  <c r="H149" i="10"/>
  <c r="H150" i="10"/>
  <c r="H151" i="10"/>
  <c r="H152" i="10"/>
  <c r="H153" i="10"/>
  <c r="H154" i="10"/>
  <c r="H155" i="10"/>
  <c r="H156" i="10"/>
  <c r="H157" i="10"/>
  <c r="H158" i="10"/>
  <c r="H159" i="10"/>
  <c r="H160" i="10"/>
  <c r="H161" i="10"/>
  <c r="H162" i="10"/>
  <c r="H163" i="10"/>
  <c r="H164" i="10"/>
  <c r="H165" i="10"/>
  <c r="H166" i="10"/>
  <c r="I166" i="10" s="1"/>
  <c r="H167" i="10"/>
  <c r="I167" i="10" s="1"/>
  <c r="H168" i="10"/>
  <c r="I168" i="10" s="1"/>
  <c r="H169" i="10"/>
  <c r="I169" i="10" s="1"/>
  <c r="H170" i="10"/>
  <c r="I170" i="10" s="1"/>
  <c r="H171" i="10"/>
  <c r="I171" i="10" s="1"/>
  <c r="H172" i="10"/>
  <c r="I172" i="10" s="1"/>
  <c r="H173" i="10"/>
  <c r="H174" i="10"/>
  <c r="H175" i="10"/>
  <c r="H145" i="10"/>
  <c r="H94" i="10" l="1"/>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93" i="10"/>
  <c r="I145" i="10"/>
  <c r="H41" i="10"/>
  <c r="H42" i="10"/>
  <c r="H43" i="10"/>
  <c r="H44" i="10"/>
  <c r="H45" i="10"/>
  <c r="H46" i="10"/>
  <c r="H40" i="10"/>
  <c r="H48" i="10"/>
  <c r="H49" i="10"/>
  <c r="H50" i="10"/>
  <c r="H51" i="10"/>
  <c r="H52" i="10"/>
  <c r="H53" i="10"/>
  <c r="H54" i="10"/>
  <c r="H55" i="10"/>
  <c r="H56" i="10"/>
  <c r="H47"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I175" i="10" l="1"/>
  <c r="I174" i="10"/>
  <c r="I173" i="10"/>
  <c r="I165" i="10"/>
  <c r="I164" i="10"/>
  <c r="I163" i="10"/>
  <c r="I162" i="10"/>
  <c r="I161" i="10"/>
  <c r="I160" i="10"/>
  <c r="I159" i="10"/>
  <c r="I158" i="10"/>
  <c r="I157" i="10"/>
  <c r="I156" i="10"/>
  <c r="I155" i="10"/>
  <c r="I154" i="10"/>
  <c r="I153" i="10"/>
  <c r="I152" i="10"/>
  <c r="I151" i="10"/>
  <c r="I150" i="10"/>
  <c r="I149" i="10"/>
  <c r="I148" i="10"/>
  <c r="I147" i="10"/>
  <c r="I146"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3" i="10"/>
  <c r="I24" i="10"/>
  <c r="I23" i="10"/>
  <c r="I22" i="10"/>
  <c r="I21" i="10"/>
  <c r="I20" i="10"/>
  <c r="I19" i="10"/>
  <c r="I18" i="10"/>
  <c r="I17" i="10"/>
  <c r="I16" i="10"/>
  <c r="I15" i="10"/>
  <c r="I14" i="10"/>
  <c r="I13" i="10"/>
  <c r="I12" i="10"/>
  <c r="I11" i="10"/>
  <c r="I10" i="10"/>
  <c r="I9" i="10"/>
  <c r="I8" i="10"/>
  <c r="I7" i="10"/>
  <c r="I6" i="10"/>
  <c r="I5" i="10"/>
  <c r="I4" i="10"/>
  <c r="G45" i="9"/>
</calcChain>
</file>

<file path=xl/sharedStrings.xml><?xml version="1.0" encoding="utf-8"?>
<sst xmlns="http://schemas.openxmlformats.org/spreadsheetml/2006/main" count="2227" uniqueCount="332">
  <si>
    <t xml:space="preserve">Marco normativo general </t>
  </si>
  <si>
    <t>Decreto 1076 de 2015</t>
  </si>
  <si>
    <t xml:space="preserve">Marco normativo Especifico </t>
  </si>
  <si>
    <t xml:space="preserve"> Actividades</t>
  </si>
  <si>
    <t>Área Conocimiento SNIES Decreto 2484 de 2014</t>
  </si>
  <si>
    <t>Núcleo Básico Conocimiento SNIES Decreto 2484 de 2014</t>
  </si>
  <si>
    <t>Conocimientos CINTERFOR</t>
  </si>
  <si>
    <t>Descripción de Conocimientos</t>
  </si>
  <si>
    <t>Conocimientos específicos mínimos sugeridos por actividad</t>
  </si>
  <si>
    <t>Ponderación sugerida al conocimiento</t>
  </si>
  <si>
    <t>Habilidades CINTERFOR</t>
  </si>
  <si>
    <t>Descripción Habilidades</t>
  </si>
  <si>
    <t>Habilidades específicas mínimas sugeridas por actividad</t>
  </si>
  <si>
    <t xml:space="preserve">DESCRIBIR  LAS FASES Y ACTIVIDADES DEL PROYECTO, OBRA O ACTIVIDAD
</t>
  </si>
  <si>
    <t>Ingeniería Ambiental, Sanitaria y afines, Ingeniería Civil, Ingeniería de Minas, Otras Ingenierías</t>
  </si>
  <si>
    <t xml:space="preserve">Construcciones </t>
  </si>
  <si>
    <t>Conocimientos de materiales, métodos y herramientas para la construcción o reparación de casas, edificios o infraestructuras, tales como carreteras.</t>
  </si>
  <si>
    <t xml:space="preserve"> Fases  de un  proyecto, obra o actividad, incluyendo, actividades previas, construcción, montaje, operación, desmantelamiento, restauración final, abandono y/o terminación de las instalaciones temporales utilizadas.</t>
  </si>
  <si>
    <t xml:space="preserve">
I)Habilidades Básicas: a)Aprendizaje activo, b)Escucha activa, c)Pensamiento crítico, d) matemáticas,  e) Comprensión Lectora, f)Ciencias,  g)Habla,  h) Escritura.
II) Habilidades Sociales: i) Coordinación, j) Instrucción.
  III) Habilidades para la resolución de problemas complejos: k) Resolución de problemas complejos.
IV) Habilidades sistémicas:  l)Evaluación y toma de decisiones, m) Análisis de sistemas, n) Revisión de los sistemas.
  VI)Habilidades de gestión de sistemas:   o)Gestión de tiempos.     </t>
  </si>
  <si>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e)Comprender frases o párrafos en documentos relacionados al trabajo; f)Utilizar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 Identificar problemas complejos, revisar la información relacionada para desarrollar y evaluar opciones e implementar soluciones.
l) Considerar los costos y beneficios relacionados con las posibles acciones para elegir la más adecuada; m) Determina como debería fusionar un sistema y como los cambios en las condiciones, las operaciones y el entorno pueden tener impacto en los resultados; n) Identificar las medidas o indicadores de rendimiento de sistemas y las medidas necesarias para corregir o mejorar el desempeño, de acuerdo con los objetivos del sistemas.
o) Administrar su propio tiempo y el tiempo de los demás</t>
  </si>
  <si>
    <t xml:space="preserve">
 Desarrollar una perspectiva interdisciplinaria amplia, para estar familiarizado con todos los actores e intereses del proyecto.
Habilidad para manipular y analizar la información geográfica de cualquier proyecto, obra o actividad. 
Destreza para el manejo cartográfico  de datos temáticos, interpretación y análisis de los componentes y rasgos principales de los planos.
Procesamiento y análisis de la información colectada.
Manejo de herramientas geomáticas, foto interpretación, sistemas de información geográfica y modelamiento de datos.  
Planificar y realizar trabajo de campo: trazado de objetivos específicos según el fin del proyecto, obra o actividad, definición de la manera de recolección de datos, diseño de instrumentos para consignar, analizar y organizar la información recolectada.
Capacidad de comunicación asertiva  con los actores sociales, en un lenguaje comprensible y acorde con sus características socioeconómicas ( formulación encuestas metodologías preferencias declaradas).
Habilidad para analizar, interpretar e interrelacionar la información de los diferentes componentes del medio con los otros medios y las actividades del proyecto, obra o actividad
 Formulación de soluciones a problemas ambientales: visión técnica para dar solución a conflictos ambientales  ambientales,  que se puedan presentar en el futuro desarrollo del proyecto, obra o actividad.
 Redacción y proyección de documentos técnicos. 
</t>
  </si>
  <si>
    <t xml:space="preserve">Cronograma de actividades para las fases que se desarrollen en el proyecto, obra o actividad. </t>
  </si>
  <si>
    <t>Conocimiento de la aplicación práctica de la ciencia de tecnología e ingeniería. Involucra a los principios aplicables, técnicas, procedimientos y equipamientos para el diseño y producción de diversos bienes y servicios.</t>
  </si>
  <si>
    <t xml:space="preserve"> Diseños técnicos e infraestructura necesaria en   los diferentes tipos de proyectos, obras o actividades.</t>
  </si>
  <si>
    <t>Ingeniería Ambiental y afines, Ingeniería Industrial y Afines  
Ingeniería de Minas y Afines
 Ingeniería Civil y Afines, Otras Ingenierías</t>
  </si>
  <si>
    <t xml:space="preserve">Producción y procesamiento </t>
  </si>
  <si>
    <t xml:space="preserve">Conocimiento de las materias primas, procesos de producción control de calidad, costos y otras técnicas para maximizar  la eficacia de la manufactura y la distribución de productos </t>
  </si>
  <si>
    <t xml:space="preserve"> Insumos y equipos necesarios, para la ejecución del proyecto, obra o actividad en cada una de sus fases </t>
  </si>
  <si>
    <t>Ingeniería Ambiental, Ingeniería Industrial y Afines, Ingeniería de Minas y Afines
Otras Ingenierías</t>
  </si>
  <si>
    <t xml:space="preserve">Diseño </t>
  </si>
  <si>
    <t>Conocimiento de las técnicas de diseño, herramientas y principios involucrados en la producción de planos técnicos de precisión, plantas, dibujos, y modelos.</t>
  </si>
  <si>
    <t xml:space="preserve"> Planeación, evaluación y ordenamiento  del territorio, localización geográfica y georreferenciación  de  áreas de trabajo asociadas al proyecto, obra o actividad.</t>
  </si>
  <si>
    <t xml:space="preserve"> Herramientas informáticas, Sistemas de Información Geográfica – SIG </t>
  </si>
  <si>
    <t>Ingeniería Ambiental, Ingeniería Civil, Ingeniería industrial
Ingeniería de Minas y Afines
Otras Ingenierías</t>
  </si>
  <si>
    <t xml:space="preserve">Transportes </t>
  </si>
  <si>
    <t xml:space="preserve">Conocimientos de principios y métodos para la movilidad de las personas o cargas por vía aérea, ferroviaria, terrestre o marítima, incluyendo sus costos y beneficios. </t>
  </si>
  <si>
    <t xml:space="preserve">Trazado y especificaciones técnicas en vías férreas, carreteras, puertos, entre otras, según lo requiera el proyecto, obra o actividad </t>
  </si>
  <si>
    <t>CIENCIAS SOCIALES Y HUMANAS</t>
  </si>
  <si>
    <t xml:space="preserve">Derecho y Afines </t>
  </si>
  <si>
    <t xml:space="preserve">Legislación y Gobierno </t>
  </si>
  <si>
    <t xml:space="preserve">Conocimiento de leyes, códigos, procedimientos judiciales, precedentes, reglamentaciones gubernamentales, decretos, normas de organismos reguladores y del proceso político democrático </t>
  </si>
  <si>
    <t xml:space="preserve">Conocimiento de los principios del negocio y la gestión en la planificación estratégica, la asignación de recursos organización de los procesos de recurso humano, técnicas de liderazgo, métodos de producción y coordinación de personas y recursos </t>
  </si>
  <si>
    <t xml:space="preserve">Economía, administración, contaduría y afines </t>
  </si>
  <si>
    <t>Administración, Economía</t>
  </si>
  <si>
    <t xml:space="preserve"> Evaluación Financiera y Económica del proyecto, obra o actividad,</t>
  </si>
  <si>
    <t>Análisis Costo-Beneficio (escenario Sin Proyecto y con Proyecto).</t>
  </si>
  <si>
    <t xml:space="preserve"> Geografía
</t>
  </si>
  <si>
    <t xml:space="preserve">Geografía </t>
  </si>
  <si>
    <t xml:space="preserve">Conocimiento de principios y métodos para describir las características de la tierra, mares y masas de aire, incluyendo sus características físicas, ubicaciones, interrelaciones y distribución de la vida humana, animal y vegetal </t>
  </si>
  <si>
    <t>Impactos tipo  y metodologías de  identificación de la manifestación de los mismos en el ambiente</t>
  </si>
  <si>
    <t>MATEMÁTICAS y CIENCIAS NATURALES</t>
  </si>
  <si>
    <t xml:space="preserve">Química, Geología, Otros Programas de Ciencias Naturales </t>
  </si>
  <si>
    <t xml:space="preserve">Química </t>
  </si>
  <si>
    <t xml:space="preserve">Conocimiento de la composición química, estructura y propiedades de las sustancias y procesos químicos y el procesamiento de estas sustancias. Consiste en la utilización de productos químicos y sus interacciones, signos de alarma, técnicas de producción y métodos de eliminación.  </t>
  </si>
  <si>
    <t>Determinación de los posibles impactos en la calidad del aire  y ruido ambiental, en el área de influencia del proyecto, obra o actividad, identificación de la manifestación de los mismos en el ambiente</t>
  </si>
  <si>
    <t>Ingeniería Ambiental
Ingeniería de Minas y Afines
Otras Ingenierías</t>
  </si>
  <si>
    <t xml:space="preserve"> Componentes del medio  que intervienen  durante el proceso  de un producto según la demanda.</t>
  </si>
  <si>
    <t xml:space="preserve"> Actividades orientadas a la transformación de recursos en bienes y/o servicios. </t>
  </si>
  <si>
    <t>Ingeniería Ambiental, Ingeniería Civil, Ingeniería de Minas, Otras Ingenierías</t>
  </si>
  <si>
    <t>Desarrollo de  cada una de las etapas de un proyecto obra o actividad.</t>
  </si>
  <si>
    <t xml:space="preserve"> Delimitación  de áreas de influencia por cada componente que integra el medio abiótico y unificación  de áreas de influencia de diferentes medios,  </t>
  </si>
  <si>
    <t>Ingeniería Ambiental, 
Ingeniería de Minas y Afines
Otras Ingenierías</t>
  </si>
  <si>
    <t xml:space="preserve">Planeación, evaluación y ordenamiento  del territorio, localización geográfica y georreferenciación  de  áreas de trabajo asociadas al proyecto, obra o actividad. </t>
  </si>
  <si>
    <t>Descripción de las unidades y estructuras geológicas, sismicidad, geomorfología, geotecnia, suelos, paisaje, hidrología, hidrogeología, y oceanografía  del área  de influencia  del proyecto, obra o actividad.</t>
  </si>
  <si>
    <t xml:space="preserve">  Origen, composición, procesos y eventos de transformación de cada uno de los componentes del medio, donde se desarrolle el proyecto, obra o actividad.</t>
  </si>
  <si>
    <t xml:space="preserve">Geografía, Historia, otros programas en ciencias naturales </t>
  </si>
  <si>
    <t>Historia y Arqueología</t>
  </si>
  <si>
    <t>Conocimientos de sucesos históricos y sus causas, indicadores y efectos sobre civilizaciones y culturas.</t>
  </si>
  <si>
    <t xml:space="preserve">Levantamiento de información para la  caracterización física del área de influencia, mediante información primaria cualitativa y cuantitativa, con la cual se precise el estado inicial del medio, antes de la ejecución de un proyecto, obra o actividad. </t>
  </si>
  <si>
    <t xml:space="preserve"> Física, Geología, otros programas en ciencias naturales </t>
  </si>
  <si>
    <t xml:space="preserve">Física </t>
  </si>
  <si>
    <t xml:space="preserve">Conocimiento y predicción de principios de la física, leyes, sus relaciones y aplicaciones para la comprensión de fluidos y materiales, la dinámica atmosférica, estructuras mecánicas, eléctricas, atómicas y subatómicas y sus procesos. </t>
  </si>
  <si>
    <t>Caracterización oceanográfica (este  conocimiento se tendrá en cuenta en el caso de proyectos  Offshore)</t>
  </si>
  <si>
    <t xml:space="preserve">Caracterización (calidad y uso) agua superficial, subterránea  </t>
  </si>
  <si>
    <t>Caracterización en  climatología, aire, ruido, distribución espacial de las condiciones meteorológicas en el área de trabajo.</t>
  </si>
  <si>
    <t>Coordinación de monitoreos, análisis y evaluación de  resultados,</t>
  </si>
  <si>
    <t xml:space="preserve"> Localización geográfica y georreferenciación  de  áreas de trabajo asociadas al proyecto, obra o actividad.</t>
  </si>
  <si>
    <t>Nomenclatura geológica nacional, establecida por el Servicio Geológico Colombiano, el Instituto Geográfico Agustín Codazzi – IGAC  y la Dirección General Marítima –DIMAR, para la presentación de planos de los componentes del medio.</t>
  </si>
  <si>
    <t>REALIZAR LA ZONIFICACIÓN AMBIENTAL</t>
  </si>
  <si>
    <t xml:space="preserve"> Areas de exclusión, áreas restringidas, áreas de importancia ecológica.</t>
  </si>
  <si>
    <t xml:space="preserve">
Análisis e integración de los medios abiótico, biótico y socioeconómico.</t>
  </si>
  <si>
    <t>Localización geográfica y georreferenciación  de  áreas de trabajo asociadas al proyecto, obra o actividad.</t>
  </si>
  <si>
    <t>IDENTIFICAR LA DEMANDA, USO, APROVECHAMIENTO Y/O AFECTACIÓN DE RECURSOS NATURALES</t>
  </si>
  <si>
    <t>Determinación del recurso natural que demande los  proyectos, obras y actividades, y que sean  utilizados, aprovechados o afectados durante las diferentes etapas de los proyectos, obras o actividades, incluyendo los que requieren o no permisos, concesiones y autorizaciones.</t>
  </si>
  <si>
    <t>Conocimiento de la necesidad del recurso en términos  de  calidad.</t>
  </si>
  <si>
    <t xml:space="preserve">Matemáticas, Estadística, y Afines </t>
  </si>
  <si>
    <t>Matemáticas</t>
  </si>
  <si>
    <t xml:space="preserve">Conocimiento de aritmética, algebra, geometría cálculo, estadística y sus aplicaciones  </t>
  </si>
  <si>
    <t>Conocimiento de la necesidad del recurso en términos  de volumen, caudal, niveles y régimen de explotación.</t>
  </si>
  <si>
    <t>Diseños de obras, infraestructura y sistemas de captación, derivación, conducción, restitución de sobrantes , sistemas de tratamiento y distribución.</t>
  </si>
  <si>
    <t>Diligenciamiento de formatos y tramites de  permisos de uso y aprovechamiento de recursos naturales.</t>
  </si>
  <si>
    <t xml:space="preserve"> Política Nacional para la Gestión Integral del Recurso Hídrico, la Política de Uso Eficiente y Ahorro del Agua – PUEAA. Política Zonas Costeras_PNAOCI. Política de-gestión integral del suelo. Política del Oceano_PNOEC. Código Nacional de Recursos Naturales Renovables y de Protección al Medio Ambiente.</t>
  </si>
  <si>
    <t xml:space="preserve"> Caracterización del área de influencia con y sin el desarrollo de un  proyecto, obra y actividad.
</t>
  </si>
  <si>
    <t xml:space="preserve"> Interacción de actividades antrópicas  y conflictos ambientales que se puedan presentar en el área a desarrollar un proyecto, obra o actividad</t>
  </si>
  <si>
    <t xml:space="preserve"> Metodologías de evaluación ambiental ,  ponderación cualitativa y cuantitativa de  impactos.</t>
  </si>
  <si>
    <t>Localización geográfica y georreferenciación  de  áreas de trabajo asociadas al proyecto, obra y actividad.</t>
  </si>
  <si>
    <t xml:space="preserve">Herramientas informáticas, Sistemas de Información Geográfica – SIG </t>
  </si>
  <si>
    <t>Contenido técnico de un proyecto, obra y actividad: etapas, fases, actividades, infraestructura proyectada, cronograma de actividades, etc.</t>
  </si>
  <si>
    <t xml:space="preserve"> Impactos ambientales  tipo, generados por los proyectos, obras y actividades de los diferentes sectores productivos.</t>
  </si>
  <si>
    <t>Identificación de áreas a impactar por el proyecto y la aplicación de medidas de manejo ambiental  con base en la jerarquía de los potenciales impactos identificados</t>
  </si>
  <si>
    <t>Diseño de medidas orientadas a prevenir, mitigar, corregir y/o compensar los impactos ambientales debidamente identificados, que se causen por el desarrollo de un proyecto, obra o actividad.</t>
  </si>
  <si>
    <t xml:space="preserve"> Infraestructura y sistemas de captación, derivación, conducción, restitución de sobrantes , sistemas de tratamiento y distribución,</t>
  </si>
  <si>
    <t xml:space="preserve">Localización geográfica y georreferenciación  de  áreas de trabajo asociadas al proyecto, obra o actividad. </t>
  </si>
  <si>
    <t xml:space="preserve">REALIZAR MODELACIONES
</t>
  </si>
  <si>
    <t xml:space="preserve">Determinantes ambientales, etapas de los procesos de los sectores productivos. </t>
  </si>
  <si>
    <t xml:space="preserve">
Ordenamiento territorial  y caracterización de componentes del medio,</t>
  </si>
  <si>
    <t>Ingeniería Ambiental
Ingeniería de Minas y Afines, Ingeniería Civil, Otras Ingenierías</t>
  </si>
  <si>
    <t xml:space="preserve">Modelos analíticos, numéricos o estocásticos que se desarrollen para simular la magnitud, extensión y duración de los impactos en los diferentes componentes. </t>
  </si>
  <si>
    <t>Lectura del comportamiento, arrojado para un escenario producto de un ejercicio de modelación, manejo del lenguaje del modelado,</t>
  </si>
  <si>
    <t>Análisis de esquemas y resultados preliminares, para la toma de decisiones en la planificación de un proyecto, obra o actividad.</t>
  </si>
  <si>
    <t>.</t>
  </si>
  <si>
    <t>*</t>
  </si>
  <si>
    <t>Descripción de  Conocimientos</t>
  </si>
  <si>
    <t>IDENTIFICAR LAS ÁREAS DE INFLUENCIA DEL MEDIO BIÓTICO</t>
  </si>
  <si>
    <t>Diferentes componentes del medio biótico,  impactos tipo  y metodologías de  identificación de la manifestación de los mismos en el ambiente, al desarrollar cada una de las etapas de un proyecto obra o actividad.</t>
  </si>
  <si>
    <t>Delimitación  de áreas de influencia por cada componente que integra el medio biótico y  unificación  de áreas de influencia de diferentes medios.</t>
  </si>
  <si>
    <t xml:space="preserve">Biología, Microbiología y Afines, Otros Programas de Ciencias Naturales  </t>
  </si>
  <si>
    <t xml:space="preserve">Biología </t>
  </si>
  <si>
    <t xml:space="preserve">Conocimiento de los organismos vegetales y animales, tejidos células, funciones interdependencias e interacciones entre estos organismos y entre ellos y el medio ambiente </t>
  </si>
  <si>
    <t xml:space="preserve"> Escenario con proyecto y sin proyecto para la identificación de impactos en los diferentes componentes del medio. </t>
  </si>
  <si>
    <t>Ecosistemas, coberturas y sus interrelaciones.</t>
  </si>
  <si>
    <t xml:space="preserve"> Areas protegidas y ecosistemas estratégicos</t>
  </si>
  <si>
    <t>Conectividad y fragmentación.</t>
  </si>
  <si>
    <t xml:space="preserve"> Delimitación  de áreas de influencia por cada componente que integra el medio biótico y  unificación  de áreas de influencia de diferentes medios.</t>
  </si>
  <si>
    <t>Variedad de organismos vivos, sistemas de los que forman parte, desde los planos, genético, taxonómico y ecológico.</t>
  </si>
  <si>
    <t>Reconocer la relación entre los seres vivos y su hábitat, dentro del área de un proyecto, obra o actividad y su relación, con ecosistemas terrestres, acuáticos y estratégicos.</t>
  </si>
  <si>
    <t>Identificación taxonómica, en establecer las características anatómicas, morfológicas y fisiológicas de los organismos, buscando su origen y clasificación.</t>
  </si>
  <si>
    <t xml:space="preserve"> Medición de conectividad y fragmentación</t>
  </si>
  <si>
    <t>Caracterización de la composición y estructura de cada unidad de cobertura de la tierra.</t>
  </si>
  <si>
    <r>
      <t xml:space="preserve">Metodologías para caracterización florística y </t>
    </r>
    <r>
      <rPr>
        <sz val="11"/>
        <color rgb="FFFF0000"/>
        <rFont val="Arial"/>
        <family val="2"/>
      </rPr>
      <t xml:space="preserve"> </t>
    </r>
    <r>
      <rPr>
        <sz val="11"/>
        <color indexed="8"/>
        <rFont val="Arial"/>
        <family val="2"/>
      </rPr>
      <t>en el catálogo de plantas y líquenes de Colombia.</t>
    </r>
  </si>
  <si>
    <t>Ingeniería Ambiental, sanitaria y afines, 
Ingeniería Agrícola, Forestal y Afines
Otras Ingenierías</t>
  </si>
  <si>
    <t>Planeación, evaluación y ordenamiento  del territorio, localización geográfica y georreferenciación  de  áreas de trabajo asociadas al proyecto, obra o actividad.</t>
  </si>
  <si>
    <t xml:space="preserve">
 Areas protegidas nacionales, regionales y locales, reservas forestales, requisitos y procedimiento para la sustracción de áreas y  áreas de reglamentación especial.</t>
  </si>
  <si>
    <t xml:space="preserve">Conocimiento de los organismos vegetales y animales, tejidos células, funciones interdependencias e interacciones entre estos organismos y entre ellos y el medio ambiente 
</t>
  </si>
  <si>
    <t xml:space="preserve"> Sensibilidad ambiental del área del proyecto, obra o actividad.</t>
  </si>
  <si>
    <t>Conocimiento en planeación, evaluación y ordenamiento  del territorio, localización geográfica y georreferenciación  de  áreas de trabajo asociadas al proyecto, obra o actividad.</t>
  </si>
  <si>
    <t xml:space="preserve"> Impactos ambientales tipo, generados por los proyectos, obras y actividades de los diferentes sectores productivos.</t>
  </si>
  <si>
    <t xml:space="preserve">IDENTIFICAR LA DEMANDA, USO, APROVECHAMIENTO Y/O AFECTACIÓN DE RECURSOS NATURALES
</t>
  </si>
  <si>
    <t xml:space="preserve">
 Determinación del recurso natural que demande los proyectos, obras y actividades,  y que sean  utilizados, aprovechados o afectados durante las diferentes etapas de los proyectos, obras o actividades, incluyendo los que requieren o no permisos y autorizaciones.
</t>
  </si>
  <si>
    <t>Ingeniería Ambiental, sanitaria y afines, Ingeniería Agrícola, Forestal y Afines
Otras Ingenierías</t>
  </si>
  <si>
    <t>Levantamiento de coberturas, caracterización de la composición y estructura de cada unidad de cobertura de la tierra.</t>
  </si>
  <si>
    <t>Muestreos y  tipificación del uso del suelo, conocimiento de especies endémicas, en veda o amenazadas de extinción o por comercio ilícito, manejo de los listados de la Unión Internacional para la Conservación de la Naturaleza, los libros rojos de Colombia y los Apéndices I, II y III de la Convención sobre el Comercio Internacional de Especies Amenazadas de Fauna y Flora Silvestres.</t>
  </si>
  <si>
    <t xml:space="preserve"> diligenciamiento de formatos y tramites de  permisos de uso y aprovechamiento de recursos naturales.</t>
  </si>
  <si>
    <t xml:space="preserve">
IDENTIFICAR LA DEMANDA, USO, APROVECHAMIENTO Y/O AFECTACIÓN DE RECURSOS NATURALES
</t>
  </si>
  <si>
    <t>Colecciones biológicas
 bajo el decreto 1076 Sección 2, Capitulo 9, Titulo 2 en cuanto a permisos para la recolección de especímenes de especies silvestres de la diversidad biológica con fines de elaboración de Estudios Ambientales.</t>
  </si>
  <si>
    <t>Caracterización del área de influencia con y sin el desarrollo de un proyecto, obra o actividad.</t>
  </si>
  <si>
    <t xml:space="preserve">
 Interacción de actividades y conflictos ambientales que se puedan presentar en el área a desarrollar un proyecto, obra o actividad.</t>
  </si>
  <si>
    <t>Metodologías de evaluación ambiental ,  ponderación cualitativa y cuantitativa de  impactos.</t>
  </si>
  <si>
    <t>Contenido técnico de un proyecto, obra o actividad: etapas, fases, actividades, infraestructura proyectada, cronograma de actividades, etc.</t>
  </si>
  <si>
    <t>Impactos ambientales tipo, generados por los proyectos, obras y actividades de los diferentes sectores productivos.</t>
  </si>
  <si>
    <t>Presentación de Planes de compensación por pérdida de biodiversidad</t>
  </si>
  <si>
    <r>
      <t>I</t>
    </r>
    <r>
      <rPr>
        <sz val="11"/>
        <rFont val="Arial"/>
        <family val="2"/>
      </rPr>
      <t>ngeniería Ambiental,  sanitaria y afines, 
Ingeniería Agrícola, Forestal y Afines,</t>
    </r>
    <r>
      <rPr>
        <sz val="11"/>
        <color theme="1"/>
        <rFont val="Arial"/>
        <family val="2"/>
      </rPr>
      <t xml:space="preserve"> Otras Ingenierías</t>
    </r>
  </si>
  <si>
    <t xml:space="preserve"> Planeación, evaluación y ordenamiento  del territorio, localización geográfica y georreferenciación  de  áreas de trabajo asociadas al proyecto, obra o actividad, herramientas informáticas, Sistemas de Información Geográfica – SIG </t>
  </si>
  <si>
    <t>Area Conocimiento SNIES Decreto 2484 de 2014</t>
  </si>
  <si>
    <t>Conocimientos específicos  sugeridos 
por actividad</t>
  </si>
  <si>
    <t>Habilidades específicas  sugeridas 
por actividad</t>
  </si>
  <si>
    <t>Correlaciones ambientales  (tierra, agua, flora, fauna). con la finalidad de poder realizar el análisis de eventos amenazantes exógenos, elementos vulnerables y riesgos.</t>
  </si>
  <si>
    <t xml:space="preserve">a) Aprendizaje activo, 
b) escucha activa, 
c) pensamiento crítico, 
d) aprendizaje estratégico, 
e) matemáticas, 
f) monitoreo, 
g) comprensión lectora, 
h) ciencias, 
i) habla, 
j) escritura, 
k) solución de problemas, 
l) evaluación y toma de decisiones, 
m) gestión de tiempos.
</t>
  </si>
  <si>
    <t xml:space="preserve">a) Entender las implicaciones de nuevas informaciones para la resolución de problemas y la toma de decisiones actuales y futuras.
b) Prestar total atención a lo que las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 de afrontar los problemas.
d) Seleccionar y utilizar métodos de enseñanza, entrenamiento y procedimientos adecuados a una situación, cuando se esté aprendiendo o enseñando cosas nuevas.
e) Utilizar las matemáticas en resolución de problemas.
f) Monitorear / evaluar el propio desempeño, el de otros individuos u organizaciones para implementar acciones correctivas o de mejora.
g) Comprender frases o párrafos en documentos relacionados con el trabajo.
h) Utilizar reglas y métodos científicos en la resolución de problemas.
i) Hablar con otras personas para transmitir información de manera eficaz.
j) Comunicación escrita de forma eficaz en función de las necesidades del público objetivo.
k) Determinar las causas de errores operativos y decidir qué hacer.
l) Considerar los costos y beneficios relacionados con las posibles acciones para elegir la más adecuada.
m) Administrar su propio tiempo y el de los demás.
</t>
  </si>
  <si>
    <t xml:space="preserve">
Experticia en análisis de información correspondiente a áreas catalogadas como ambientalmente sensibles, para poder identificar elementos vulnerables y amenazas endógenas con el apoyo del grupo interdisciplinario que elabora los EIA.
Habilidad de expresión, comunicación, diligencia en el análisis de la normativa legal vigente a nivel nacional e internacional en temas relacionados con Planes de contingencia y planes de gestión del riesgo.
Capacidad de comunicación asertiva  con los actores sociales, en un lenguaje comprensible y acorde con sus características socioeconómicas ( formulación encuestas metodologías preferencias declaradas).
Experticia en la realización de modelaciones de consecuencias y análisis de la información producida con la finalidad de evidenciar las consecuencias que se deriven de los diferentes procesos, para los cuales se realicen los EIA con fines de licenciamiento.
Habilidades en la lectura, consulta y diagnóstico de la información que deba ser presentada en medios cartográficos para su mayor comprensión.
Habilidad para revisar, documentar, sugerir, mezclas, productos, sustancias con las que se deben revisar consecuencias de procesos industriales.
Habilidad para procesar, consultar e identificar, información matemática y estadística propia de la realización de los cálculos para consecuencias y análisis de riesgos.
Habilidad en la identificación de eventos amenazantes de origen endógeno y antrópico y análisis de consecuencias y riesgos.
Habilidad adquirida en reconocimiento de amenazas en procesos constructivos y operacionales de diferentes tipos de industria.
Habilidad en trabajo de campo investigativo, con participación de la comunidad (entrevistas, listas de chequeo, entre otras), con la finalidad de encontrar la información relevante poblacional, necesaria para el cálculo de nivel de riesgo individual y social.
Habilidad adquirida en reconocimiento de amenazas en procesos constructivos y operacionales de diferentes tipos de industria.
</t>
  </si>
  <si>
    <t>Normativa legal vigente relacionada con la elaboración de Planes de Contingencia y Plan de Gestión del riesgo</t>
  </si>
  <si>
    <t>Antropología, Artes liberales en ciencias sociales, Sociología, Psicología, Trabajo social y afines</t>
  </si>
  <si>
    <t xml:space="preserve">Sociología y Antropología </t>
  </si>
  <si>
    <t xml:space="preserve">Conocimiento de comportamientos y dinámicas de grupo, tendencias e influencias sociales, migraciones humanas, pertenecías étnicas, culturales y su historia y orígenes </t>
  </si>
  <si>
    <t>Dinámicas sociales, realización de censos, para definición de insumos para cálculos de eventos amenazantes, análisis de consecuencias, cálculo de riesgo individual y social. Y análisis de consecuencias.</t>
  </si>
  <si>
    <t>Sustancias químicas, mezclas, propiedades físicas y químicas. Con la finalidad de poder realizar el análisis de eventos amenazantes y riesgos.</t>
  </si>
  <si>
    <t xml:space="preserve">Matemáticas, Estadística y Afines </t>
  </si>
  <si>
    <t xml:space="preserve"> Análisis  estadístico de frecuencias y probabilidades de falla dependiendo del tipo de industria </t>
  </si>
  <si>
    <t xml:space="preserve"> Ingeniería Agroindustrial, Ingeniería Ambiental, Sanitaria y Afines, Ingeniería Civil y Afines Ingeniería de Minas, Metalurgia y Afine, Ingeniería Industrial y Afines Ingeniería Mecánica y Afines Ingeniería Química y Afines Otras Ingenierías</t>
  </si>
  <si>
    <t>Procesos industriales, desarrollo de los mismos, productos. con la finalidad de poder realizar el análisis de eventos amenazantes y riesgos. Ubicar equipos de prevención y respuesta ante riesgos identificados.</t>
  </si>
  <si>
    <t>Arquitectura, Ingeniería Civil, Ingeniería industrial y afines.</t>
  </si>
  <si>
    <t xml:space="preserve"> Amenazas antrópicas derivadas de procesos industriales (métodos constructivos, diseños, requerimientos básicos), con la finalidad de poder realizar el análisis de eventos amenazantes y riesgos.</t>
  </si>
  <si>
    <t>Industria de transporte terrestre, aéreo, marítimo con la finalidad de poder analizar temas de riesgos antrópicos.</t>
  </si>
  <si>
    <t xml:space="preserve">Ordenadores y electrónica </t>
  </si>
  <si>
    <t xml:space="preserve">Conocimiento de las placas de circuitos, procesadores, chips, equipo electrónico, hardware software, incluyendo aplicaciones y programación. </t>
  </si>
  <si>
    <t xml:space="preserve"> Procesos industriales, tipo de residuos generados y posibles amenazas derivadas del proceso con la finalidad de poder realizar el análisis de riesgos.</t>
  </si>
  <si>
    <t>Ingeniería de Sistemas</t>
  </si>
  <si>
    <t>Manejo de herramientas para elaboración y revisión cartográfica (autocad- Arcgis) entre otros.</t>
  </si>
  <si>
    <t>SIG</t>
  </si>
  <si>
    <t xml:space="preserve">Manejo y despliegue de capas temáticas en todas sus formas, para el análisis de la información geográfica, identificada en recolección primaria y secundaria del medio abiótico 
</t>
  </si>
  <si>
    <t xml:space="preserve">
I)Habilidades Básicas: a)Aprendizaje activo, b)Escucha activa, c)Pensamiento crítico, d) matemáticas,  e)Habla,
  III) Habilidades para la resolución de problemas complejos: f) Resolución de problemas complejos.
  VI)Habilidades de gestión de sistemas:   g)Gestión de tiempos.     </t>
  </si>
  <si>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e):Hablar con otras personas para transmitir información de manera eficaz.  
f) Identificar problemas complejos, revisar la información relacionada para desarrollar y evaluar opciones e implementar soluciones.
g) Administrar su propio tiempo y el tiempo de los demás</t>
  </si>
  <si>
    <t>Antropología, Sociología y Afines</t>
  </si>
  <si>
    <t xml:space="preserve">Manejo y despliegue de capas temáticas en todas sus formas, para el análisis de la información geográfica, identificada en recolección primaria y secundaria, del medio Socioeconómico, 
</t>
  </si>
  <si>
    <t xml:space="preserve">Biología, Microbiología y Afines </t>
  </si>
  <si>
    <t xml:space="preserve">Manejo y despliegue de capas temáticas en todas sus formas, para el análisis de la información geográfica, identificada en recolección primaria y secundaria, del medio biótico.
</t>
  </si>
  <si>
    <t xml:space="preserve">Manejo y despliegue de capas temáticas en todas sus formas, para el asocio y el análisis de la  información total  del proyecto, obra o actividad.
</t>
  </si>
  <si>
    <t xml:space="preserve">Resolución  2182 de 2016, por la cual se modifica y consolida el modelo de almacenamiento geográfico, contenido en la metodología general para la presentación de estudios ambientales y en el manual de seguimiento ambiental de proyectos.
</t>
  </si>
  <si>
    <t>Diligenciamiento de datos temáticos y presentación de modelos de datos geográficos (GDB)</t>
  </si>
  <si>
    <t>Nomenclatura geológica nacional, establecida por el Servicio Geológico Colombiano, el Instituto Geográfico Agustín Codazzi – IGAC  y la Dirección General Marítima –DIMAR, para la presentación de planos de los componentes de cada uno de los medios, conocimiento de la Resolución 4 0600 del 27 de mayo de 2015, de Minminas para planos técnico mineros, manejo de la nomenclatura de Europa y América Norte y Central para planos de ecosistemas.</t>
  </si>
  <si>
    <t>Términos de referencia para la elaboración de EIA, jurisprudencia, Constitución Política de Colombia, Decreto 1066 de 2015, entre otros</t>
  </si>
  <si>
    <t xml:space="preserve"> Actividades Marco Normativo Especifico</t>
  </si>
  <si>
    <t>Nucleo Básico Conocimiento SNIES Decreto 2484 de 2014</t>
  </si>
  <si>
    <t>DESARROLLAR LOS LINEAMIENTOS DE PARTICIPACIÓN</t>
  </si>
  <si>
    <t xml:space="preserve">Antropología, Artes liberales en ciencias sociales, Sociología, Psicología, Trabajo social y afines
</t>
  </si>
  <si>
    <t xml:space="preserve">Metodologías para desarrollar procesos participativos (diagnóstico rural participativo, mapas parlantes, entre otros y sistematización)
</t>
  </si>
  <si>
    <r>
      <t xml:space="preserve">
</t>
    </r>
    <r>
      <rPr>
        <sz val="11"/>
        <color rgb="FFFF0000"/>
        <rFont val="Arial"/>
        <family val="2"/>
      </rPr>
      <t xml:space="preserve">
</t>
    </r>
    <r>
      <rPr>
        <sz val="11"/>
        <color indexed="8"/>
        <rFont val="Arial"/>
        <family val="2"/>
      </rPr>
      <t xml:space="preserve">
I)Habilidades Básicas: a)Aprendizaje activo, b)Escucha activa, c)Pensamiento crítico, d) Aprendizaje estratégico, e) Comprensión Lectora, f)Ciencias, g)Habla; h) Escritura; II)Habilidades Sociales:  i) Coordinación, j) Instrucción, k) Negociación,  l)Percepción social; 
   III) Habilidades para la resolución de problemas complejos: m)Resolución de problemas complejos;  IV) Habilidades sistémicas: n)Análisis de sistemas o) Revisión de los sistemas   </t>
    </r>
  </si>
  <si>
    <t>a)Entender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 Seleccionar y utilizar métodos de enseñanza / entrenamiento y procedimientos aedcuados a una situación, cuando se esté aprendiendo o enseñando cosas nuevas; e)Comprender frases o párrafos en documentos relacionados al trabajo; f)Utilizar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k)promover la unidad de los demás, tratando de reconciliar las diferencias; l)Ser consciente de las reacciones de los demás y entender la causa de sus reacciones; m) Identificar problemas complejos, revisar la información relacionada para desarrollar y evaluar opciones e implementar soluciones; n)determinar cómo debería funcionar un sistema y cómo los cambios en las condiciones, las operaciones y el entorno pueden tener impacto en los resultados; o) Identificar las medidas o indicadores de rendimiento de sistemas y las medidas necesarias para corregir o mejorar el desempeño de acuerdo con los objetivos del sistema</t>
  </si>
  <si>
    <t xml:space="preserve">*Relacionamiento con actores sociales a considerar para la elaboración del Estudio de Impacto Ambiental (autoridades departamentales y municipales; propietarios y/o habitantes de los predios a intervenir; instituciones; comunidad en general, entre otros).
*Análisis de conflictos y su resolución, mediante la aplicación de procesos de negociación y estrategias comunicativas y de argumentación.
*Capacidad de comunicación efectiva con los actores sociales, en un lenguaje comprensible y acorde con sus características socioeconómicas.
*Aplicación de estrategias verbales que se emplean en los intercambios comunicativos.
*Herramientas informáticas.
*Redacción y proyección de documentos técnicos. 
*Capacidad de trabajo en equipo unidisciplinar y multidisciplinar.
*Aceptar la diversidad social y cultural.
*Capacidad y experiencia en la aplicación de técnicas etnográficas, participativas y cualitativas para la caracterización socioeconómica y cultural de comunidades en el área de influencia.
* Empatía y asertividad para el trabajo de construcción colectiva de conocimiento con comunidades del área de influencia.
*Capacidad para aprovechar e incorporar el saber de la comunidad sobre su entorno en el EIA.
*Capacidad para identificar si el POA da lugar a algún tipo de impacto sobre comunidades étnicas como criterio central para determinar la procedencia  o no procedencia de la consulta previa.
*Trabajo de campo para la obtención de información primaria
*Obtención de información secundaria en las entidades ambientales, sociales y culturales, de nivel local y regional.
*Capacidad analítica y resolutiva
*Capacidad para identificar, caracterizar y valorar el uso y aprovechamiento que la comunidad hace de los recursos naturales de su entorno.
*Capacidad para describir los flujos de movilidad local de los diferentes grupos sociales que componen la comunidad de acuerdo con las diferentes actividades que realizan.
*Capacidad para caracterizar y describir las diversas actividades que miembros de la comunidad realizan para garantizar su sustento. 
*Capacidad para identificar usos y formas de poblamiento y apropiación del territorio
*Capacidad para traducir expectativas, preocupaciones, opiniones y percepciones de la comunidad en impactos medibles, verificables, específicos, concisos y precisos. 
*Capacidad para interpretar los impactos sociales como posibles amenazas a derechos humanos.
*Capacidad para reconocer las posturas de las partes para facilitar y promover procesos de concertación de medidas.
</t>
  </si>
  <si>
    <t>Metodología participativa de construcción de información y conocimiento socioeconómicos (marco lógico, planeación estratégica)</t>
  </si>
  <si>
    <t xml:space="preserve">Normativa y jurisprudencia sobre participación ciudadana de las comunidades étnicas y no étnicas. A la fecha de elaboración de este documento se sugiere conocer: Ley 21 de 1991, Ley 70 de 1983, Decreto 1066 de 2015, Directivas Presidenciales sobre consultas previas, o aquellas normas que modifiquen, deroguen o sustituyan cualquiera de las normas mencionadas.
</t>
  </si>
  <si>
    <t>Derecho y afines</t>
  </si>
  <si>
    <t xml:space="preserve"> Normatividad ambiental vigente en el marco de la elaboración de estudios ambientales: A la fecha de elaboración de este documento se sugiere conocer: Ley 99 de 1993, Decreto 1076 de 2015, o aquellas normas que modifiquen, deroguen o sustituyan cualquiera de las normas mencionadas.</t>
  </si>
  <si>
    <t xml:space="preserve">Proceso de licenciamiento ambiental: pasos a cumplir para la obtención de autorizaciones, permisos y/o trámites ambientales. 
</t>
  </si>
  <si>
    <t xml:space="preserve">Diagnósticos de:
i) información estadística de la población (tasas de natalidad y mortalidad, composición por edad y sexo, índices de calidad de vida, entre otros)
ii) dinámicas de poblamiento (grupos socioculturales y ocupación histórica del territorio, entre otros), y
iii) dinámicas poblacionales (tendencias demográficas, factores que influyen en la movilidad espacial y en los fenómenos migratorios, entre otros).
</t>
  </si>
  <si>
    <t>ECONOMÍA, ADMINISTRACIÓN, CONTADURÍA  y AFINES</t>
  </si>
  <si>
    <t>Economía</t>
  </si>
  <si>
    <t xml:space="preserve">Estructura de la propiedad y formas de tenencia de la tierra. 
</t>
  </si>
  <si>
    <t xml:space="preserve">Actividades económicas de la población </t>
  </si>
  <si>
    <t>Características del mercado laboral</t>
  </si>
  <si>
    <t xml:space="preserve">Procedimientos relacionados con la identificación, salvaguarda y proteción del patrimonio cultural (material e inmaterial) </t>
  </si>
  <si>
    <t>Grupos étnicos (territorios, economía tradicional, educación, salud, religiosidad, entre otros)</t>
  </si>
  <si>
    <t>Símbolos culturales de la población, con relación a las tradiciones económicas, tecnológicas, organizativas, religiosas, artísticas y otras.</t>
  </si>
  <si>
    <t xml:space="preserve">Usos tradicionales de los recursos naturales.
</t>
  </si>
  <si>
    <t>Áreas y patrones de uso cultural (para la recreación y desarrollo de actividades tradicionales).</t>
  </si>
  <si>
    <t>Evaluación de la interacción entre el medio ambiente y dinámica social: comprensión integradora del medio natural y la sociedad.</t>
  </si>
  <si>
    <t>Filosofía y Teología</t>
  </si>
  <si>
    <t xml:space="preserve">Conocimiento de sistemas filosóficos y religiones. Involucra a los principios básicos, valores, ética, formas de pensamiento, costumbres, prácticas e impactos culturales. </t>
  </si>
  <si>
    <t>Bases del sistema sociocultural: prácticas, creencias y valores culturales.</t>
  </si>
  <si>
    <t>Modificaciones culturales generadas por procesos migratorios</t>
  </si>
  <si>
    <t>Conocer y comprender la diversidad social y cultural de la población</t>
  </si>
  <si>
    <t>Formas de organización institucional y social, según los contextos socioeconómicos.</t>
  </si>
  <si>
    <t xml:space="preserve">Afectaciones a la población, generadas por la ejecución de proyectos de desarrollo en los territorios. </t>
  </si>
  <si>
    <t>Ordenamiento territorial (PBOT, EOT, POT, entre otros).</t>
  </si>
  <si>
    <t>Jurisprudencia constitucional sobre derechos humanos e implementación de proyectos de desarrollo.</t>
  </si>
  <si>
    <t xml:space="preserve">Contenido técnico del proyecto: etapas, fases, actividades, infraestructura proyectada, impactos tipo, etc. </t>
  </si>
  <si>
    <t>Actividades que conduzcan a prevenir, mitigar, corregir y/o compensar los impactos generados a la población, por la ejecución de proyectos de desarrollo.</t>
  </si>
  <si>
    <t>Resolución 1669 de 2017</t>
  </si>
  <si>
    <t>Conocimientos específicos  sugeridos por actividad</t>
  </si>
  <si>
    <t>Habilidades específicas  sugeridas</t>
  </si>
  <si>
    <t>Valoración Económica</t>
  </si>
  <si>
    <t>INGENIERÍA, ARQUITECTURA, URBANISMO y AFINES</t>
  </si>
  <si>
    <t>Ingeniería Agrícola, Forestal y Afines. Ingeniería Agroindustrial, Alimentos y Afines. Ingeniería Agronómica, Pecuaria y Afines.  Ingeniería Ambiental, Sanitaria y Afines.  Ingeniería Civil y Afines. Ingeniería de Minas, Metalurgia y Afines.  Ingeniería Eléctrica y Afines.  Ingeniería Industrial y Afines. Ingeniería Mecánica y Afines. Ingeniería Química y Afines.  Otras Ingenierías</t>
  </si>
  <si>
    <t xml:space="preserve">Ingeniería y Tecnología </t>
  </si>
  <si>
    <t xml:space="preserve">Conocimiento de la aplicación práctica de la ciencia de tecnología e ingeniería. Involucra a los principios aplicables, técnicas procedimientos y equipamientos para el diseño y producción de diversos bienes o servicios </t>
  </si>
  <si>
    <t xml:space="preserve">Identificación de los efectos que el proyecto genera sobre el medio </t>
  </si>
  <si>
    <t xml:space="preserve">I)Habilidades Básicas:
 a)Pensamiento crítico, b) Compresión Lectora c)Matematicas, d)Ciencias, e)Escritura;  II)Habilidades Sociales: f)Percepción social.  III) Habilidades para la resolución de problemas complejos: g)Resolución de problemas complejos; IV)Habilidades Técnicas: h)Programación  V) Habilidades sistémicas:  i)Evaluación y toma de decisiones, j) Análisis de sistemas k) Revisión de los sistemas;    VI)Habilidades de gestión de sistemas: m) Gestión de recursos humanos,  n)Gestión de tiempos.     </t>
  </si>
  <si>
    <t xml:space="preserve">a) Usar la lógica y el razonamiento para identificar las fortalezas y debilidades de soluciones alternativas, conclusiones o formas de afrontar los problemas; b)Comprender frases o párrafos en documentos relacionados al trabajo  c)Utilizar las matemáticas en resolución de problemas; d)Utilizar reglas y métodos científicos en la resolución de problemas; e) Comunicación escrita de forma eficaz en función de las necesidades del público objetivo;  f)Ser consciente de las reacciones de los demás y entender la causa de sus reacciones; g) Identificar problemas complejos, revisar la información relacionada para desarrollar y evaluar opciones e implementar soluciones; h)Escribir programas informáticos para diversos fines; i) Considerar los costos y beneficios relacionados con las posibles acciones para elegir la más adecuada; j) Determina como debería fusionar un sistema y como los cambios en las condiciones, las operaciones y el entorno pueden tener impacto en los resultados; k) Identificar las medidas o indicadores de rendimiento de sistemas y las medidas necesarias para corregir o mejorar el desempeño, de acuerdo con los objetivos del sistemas; m) Motivar, instruir y dirigir a las personas en su trabajo, identificando los que son mejores para la realización de cada tarea; n) Administrar su propio tiempo y el tiempo de los demás.     </t>
  </si>
  <si>
    <t>Valoración Cualitativa y  Cuantitativa de acciones  Impactantes</t>
  </si>
  <si>
    <t>Importancia y Categorización del Impacto</t>
  </si>
  <si>
    <t xml:space="preserve">Biología, Microbiología y Afines. Química y Afines </t>
  </si>
  <si>
    <t>Biomas, Ecosistemas, Coberturas vegetales</t>
  </si>
  <si>
    <t xml:space="preserve">Contaminantes Químicos y/o Microbiológicos </t>
  </si>
  <si>
    <t>Tipos de Coordenadas</t>
  </si>
  <si>
    <t>Georeferenciación y uso de Sistemas  de Información Geográfica</t>
  </si>
  <si>
    <t>Conocimiento y predicción de principios de la física, leyes sus aplicaciones para la compresión de fluidos y materiales, la dinámica atmosférica, estructuras mecánicas, eléctricas atómicas y subatómicas y sus procesos</t>
  </si>
  <si>
    <t xml:space="preserve">Uso de Suelo (Esquema de Manejo Territorial (EOT), Plan de Manejo Territorial (POT)) </t>
  </si>
  <si>
    <t>Planes  de Manejo y Ordenamiento de una Cuenca (POMCA)</t>
  </si>
  <si>
    <t>Modelación de Contaminantes</t>
  </si>
  <si>
    <t>Resolución 1669 de 2017 o Decreto 2820 de 2010</t>
  </si>
  <si>
    <t xml:space="preserve">Bases de datos con información socioeconómica  </t>
  </si>
  <si>
    <t>Bases de datos con información de Comunidades Indígenas y Minorías</t>
  </si>
  <si>
    <t xml:space="preserve">INDENTIFICAR IMPACTOS INTERNALIZABLES Y NO INTERNALIZABLES, (Generar Indicadores) </t>
  </si>
  <si>
    <t>Ingeniería Agrícola, Forestal y Afines. Ingeniería Agroindustrial y Afines. Ingeniería Agronómica, Pecuaria y Afines.  Ingeniería Ambiental, Sanitaria y Afines.  Ingeniería Civil y Afines. Ingeniería de Minas, Metalurgia y Afines.  Ingeniería Química y Afines.  Otras Ingenierías</t>
  </si>
  <si>
    <t xml:space="preserve">Indicadores de control y Monitoreo de impactos </t>
  </si>
  <si>
    <t>Planes de Manejo Ambiental</t>
  </si>
  <si>
    <t>Flora y Fauna (Especies, Taxonomía)</t>
  </si>
  <si>
    <t xml:space="preserve">Servicios Ecosistémico </t>
  </si>
  <si>
    <t>CUANTIFICAR  CAMBIOS EN LOS SERVICIOS ECOSISTEMICOS SSEE (delta ambiental)</t>
  </si>
  <si>
    <t xml:space="preserve"> Modelos de proyección de cambio Biofisicos</t>
  </si>
  <si>
    <t xml:space="preserve">Magnitudes Físicas de Medición </t>
  </si>
  <si>
    <t>VALORAR ECONÓMICA DE  LOS CAMBIOS EN LOS SERVICIOS ECOSISTEMICOS (SSEE)</t>
  </si>
  <si>
    <t xml:space="preserve">Conocimiento de económica, principios y prácticas contables, mercados financieros, bancarios y de análisis y presentaciones de datos financieros </t>
  </si>
  <si>
    <t xml:space="preserve"> iii) Transferencia  de Beneficios. Se sugiere conocimiento en lengua inglesa ya que la mayoría de la literatura en economía ambiental se encuentra en ingles</t>
  </si>
  <si>
    <t>Regresión Multilineal, Modelo Logit, Probit , Significancia modelo (Conocimiento en Stata o algún software estadístico y/o econométrico)</t>
  </si>
  <si>
    <t xml:space="preserve">Lenguas </t>
  </si>
  <si>
    <t xml:space="preserve">Lengua Inglesa </t>
  </si>
  <si>
    <t>Conocimiento de la estructura y contenido del idioma ingles, incluyendo el significado y la ortografía de las palabras, reglas de composición y gramática</t>
  </si>
  <si>
    <t>Ingles nivel Medio-Alto (TOEFL o IELTS)</t>
  </si>
  <si>
    <t>CÁLCULAR  LA RELACIÓN B/C y REALIZAR ANÁLISIS DE SENSIBILIDAD E INCERTIDUBRE  (Conceptos Básicos Indicadores  económicos)</t>
  </si>
  <si>
    <t xml:space="preserve">Conocimiento de económica, principios y practicas contables, mercados financieros, bancarios y de análisis y presentaciones de datos financieros </t>
  </si>
  <si>
    <t>Análisis de Sensibilidad</t>
  </si>
  <si>
    <r>
      <rPr>
        <sz val="11"/>
        <rFont val="Arial"/>
        <family val="2"/>
      </rPr>
      <t>ELABORAR EL PLAN DE GESTION DEL RIESGO/ PLAN DE CONTINGENCIA</t>
    </r>
    <r>
      <rPr>
        <sz val="11"/>
        <color indexed="8"/>
        <rFont val="Arial"/>
        <family val="2"/>
      </rPr>
      <t xml:space="preserve">
</t>
    </r>
  </si>
  <si>
    <t>Socieconómico</t>
  </si>
  <si>
    <t>Ingenierías y afines.</t>
  </si>
  <si>
    <t>Abiótico</t>
  </si>
  <si>
    <t>Biótico</t>
  </si>
  <si>
    <t xml:space="preserve">Riesgos y Contingencias </t>
  </si>
  <si>
    <t xml:space="preserve">Economía  y Contabilidad  </t>
  </si>
  <si>
    <t xml:space="preserve">Biología, Química, Física, Geología, otros programas en ciencias naturales  y Afines </t>
  </si>
  <si>
    <t>Economía, Administración  y Afines</t>
  </si>
  <si>
    <t>Geografía y Afines</t>
  </si>
  <si>
    <t>Lenguas y Afines</t>
  </si>
  <si>
    <r>
      <t xml:space="preserve">IDENTIFICAR LAS AREAS DE INFLUENCIA </t>
    </r>
    <r>
      <rPr>
        <sz val="11"/>
        <rFont val="Arial"/>
        <family val="2"/>
      </rPr>
      <t>DEL MEDIO ABIÓTICO</t>
    </r>
    <r>
      <rPr>
        <sz val="11"/>
        <color indexed="8"/>
        <rFont val="Arial"/>
        <family val="2"/>
      </rPr>
      <t xml:space="preserve">
</t>
    </r>
  </si>
  <si>
    <t>Descripción Conocimientos CINTEFOR</t>
  </si>
  <si>
    <t xml:space="preserve">Habilidades específicas mínimas sugeridas </t>
  </si>
  <si>
    <r>
      <t xml:space="preserve">IDENTIFICAR LAS AREAS DE INFLUENCIA </t>
    </r>
    <r>
      <rPr>
        <sz val="11"/>
        <rFont val="Arial"/>
        <family val="2"/>
      </rPr>
      <t>DEL MEDIO SOCIOECONÓMICO</t>
    </r>
    <r>
      <rPr>
        <sz val="11"/>
        <color indexed="8"/>
        <rFont val="Arial"/>
        <family val="2"/>
      </rPr>
      <t xml:space="preserve">
</t>
    </r>
  </si>
  <si>
    <t>Impactos tipo y metodologías de identificación de la manifestación de los mismos en el ambiente.</t>
  </si>
  <si>
    <t xml:space="preserve">Determinación de la sensibilidad ambiental de aspectos socioeconómicos en relación con la ejecución de proyectos de desarrollo </t>
  </si>
  <si>
    <t xml:space="preserve">Territorialidad étnica (resguardos indígenas, territorios ancestrales, territorios colectivos de comunidades negras, asentamientos de comunidades étnicas, sitios sagrados o sitios de pagamento, etc.). </t>
  </si>
  <si>
    <t>Formas de organización político-administrativa del territorio y de asentamientos de la población.</t>
  </si>
  <si>
    <t>Dinámicas relacionadas con la movilidad de la población (rutas de desplazamiento terrestre, marítimo, etc.; rutas de acceso para el desarrollo de las actividades económicas).</t>
  </si>
  <si>
    <t xml:space="preserve">Planeación y ordenamiento del territorio, localización geográfica y georreferenciación de áreas asociadas al proyecto, obra o actividad.
Herramientas informáticas,
</t>
  </si>
  <si>
    <t xml:space="preserve"> Sistemas de Información Geográfica – SIG </t>
  </si>
  <si>
    <t>Normatividad ambiental vigente en el marco de la elaboración de estudios ambientales: A la fecha de elaboración de este documento se sugiere conocer: Ley 99 de 1993, Decreto 1076 de 2015, o aquellas normas que modifiquen, deroguen o sustituyan cualquiera de las normas mencionadas.</t>
  </si>
  <si>
    <t>Antropología, Sociología, Trabajo Social y Afines</t>
  </si>
  <si>
    <t>,</t>
  </si>
  <si>
    <t>DISEÑAR PLANES Y PROGRAMAS</t>
  </si>
  <si>
    <t xml:space="preserve"> Cálculo de la compensación e inversión del 1%</t>
  </si>
  <si>
    <t>DESCRIBIR , DIMENSIONAR, Y UBICAR EN PLANOS LOS  ASPECTOS DEL PROYECTO</t>
  </si>
  <si>
    <t xml:space="preserve">REALIZAR  LA CARACTERIZACIÓN DEL MEDIO ABIÓTICO.
</t>
  </si>
  <si>
    <t>REALIZAR  LA CARACTERIZACIÓN DEL MEDIO BIÓTICO.</t>
  </si>
  <si>
    <t xml:space="preserve">REALIZAR  LA CARACTERIZACIÓN DEL MEDIO  SOCIOECONÓMICO
</t>
  </si>
  <si>
    <t>REALIZAR LA EVALUACIÓN AMBIENTAL</t>
  </si>
  <si>
    <t xml:space="preserve"> Calificación y ponderación de la Sensibilidad Ambiental de cada componente.</t>
  </si>
  <si>
    <t>Criterios para la superposición de cada medio, para la obtención de la susceptibilidad  final.</t>
  </si>
  <si>
    <t>Indetificacón de Impactos potenciales relevantes</t>
  </si>
  <si>
    <t>Indicadores Financieros (Valor Presente Neto, Relación Costo Beneficio , Tasa Interna de Retorno, Tasa de Descuento). Calcular  la relación b/c  (Conceptos Básicos Indicadores  económicos)</t>
  </si>
  <si>
    <t xml:space="preserve">Usar bases de datos para encontrar información. 
Capacidad de comunicación asertiva  con los actores sociales, en un lenguaje comprensible y acorde con sus características socioeconómicas ( formulación encuestas metodologías preferencias declaradas).
 Procesamiento de información. 
 Articulación sistemática de los diferentes medios
Habilidad para manipular y analizar la información geográfica de cualquier POA. 
Destreza para el manejo cartográfico  de datos temáticos, interpretación y análisis de los componentes y rasgos principales de los planos.
Manejo de herramientas geomáticas, foto interpretación, sistemas de información geográfica y modelamiento de datos.  </t>
  </si>
  <si>
    <t xml:space="preserve">Temática </t>
  </si>
  <si>
    <t xml:space="preserve">*Manejo de software estadístico
*Manejo de bases de datos y consolidación de información secundaria. 
*Capacidad de comunicación asertiva con los actores sociales, en un lenguaje comprensible y acorde con sus características socioeconómicas 
*Formulación de encuestas para metodologías de preferencias declaradas.
* Recolección y análisis de información primaria y secundaria
*Capacidad de trabajo en equipo y manejo de lenguaje técnicos de diferentes disciplinas      
</t>
  </si>
  <si>
    <t>Métodos de preferencias Reveladas:  d) Costos de salud (enfermedad, morbilidad y capital humano)</t>
  </si>
  <si>
    <t>Métodos de preferencias Reveladas:  i) Costos de Viaje</t>
  </si>
  <si>
    <t>i) Métodos de preferencias Reveladas: i) Precios Hedónicos (propiedades y salarios)</t>
  </si>
  <si>
    <t>ii) Métodos de preferencias declaradas (encuestas): c)Experimentos de Elección.</t>
  </si>
  <si>
    <t>ii) Métodos de preferencias declaradas (encuestas):  b) Análisis Conjoint</t>
  </si>
  <si>
    <t>Métodos de preferencias Reveladas: i)Cambios en Productividad</t>
  </si>
  <si>
    <t>ii) Métodos de preferencias declaradas (encuestas): a) Valoración Contingente</t>
  </si>
  <si>
    <t xml:space="preserve">Métodos de preferencias Reveladas:, i)Costos de Remplazo (valor de sustitución),  </t>
  </si>
  <si>
    <t>Métodos de preferencias Reveladas:  i) Costos de daño evitados.</t>
  </si>
  <si>
    <t>Métodos de preferencias Reveladas:  i)Proyecto sombra.</t>
  </si>
  <si>
    <t>ESTUDIO DE CASO</t>
  </si>
  <si>
    <t xml:space="preserve">Habilidades Básicas: a) Aprendizaje activo, b) Escucha activa, c) Pensamiento crítico, d) Matemáticas,  e) Comprensión Lectora, f) Ciencias,  g) Habla,  h) Escritura.
II) Habilidades Sociales: i) Coordinación, j) Instrucción.
  III) Habilidades para la resolución de problemas complejos: k) Resolución de problemas complejos.
IV) Habilidades sistémicas:  l)Evaluación y toma de decisiones, m) Análisis de sistemas, n) Revisión de los sistemas.
  VI)Habilidades de gestión de sistemas:   o)Gestión de tiempos.     </t>
  </si>
  <si>
    <t>a) Entender las implicaciones de nuevas informaciones para la resolución de problemas y la toma de decisiones actuales y futuras; b) Prestar total atención a lo que otras personas están diciendo, tomarse el tiempo para entender los puntos planteados y hacer preguntas de forma apropiada sin hacer interrupciones indebidas; c) Usar la lógica y el razonamiento para identificar las fortalezas y debilidades de soluciones alternativas, conclusiones o formas de afrontar los problemas; d)Utilizar las matemáticas en resolución de problemas; e) Comprender frases o párrafos en documentos relacionados al trabajo; f) Utilizar reglas y métodos científicos en la resolución de problemas; g) Hablar con otras personas para transmitir información de manera eficaz; h) Comunicación escrita de forma eficaz en función de las necesidades del público objetivo.
 i) Ajustar sus acciones acorde con las acciones de los demás; j) Enseñar a otros cómo hacer algo.
k) Identificar problemas complejos, revisar la información relacionada para desarrollar y evaluar opciones e implementar soluciones.
l) Considerar los costos y beneficios relacionados con las posibles acciones para elegir la más adecuada; m) Determina como debería fusionar un sistema y como los cambios en las condiciones, las operaciones y el entorno pueden tener impacto en los resultados; n) Identificar las medidas o indicadores de rendimiento de sistemas y las medidas necesarias para corregir o mejorar el desempeño, de acuerdo con los objetivos del sistemas.
o) Administrar su propio tiempo y el tiempo de los demás</t>
  </si>
  <si>
    <t xml:space="preserve">
Desarrollar una perspectiva interdisciplinaria amplia, para estar familiarizado con todos los actores e intereses del proyecto.
Interpretación de los instrumentos de Planificación Ambiental asociados al Área de Influencia e interrelación de los mismos, con el proyecto, obra o actividad. 
Habilidad para manipular y analizar la información geográfica de cualquier proyecto, obra o actividad. 
Destreza para el manejo cartográfico  de datos temáticos, interpretación y análisis de los componentes y rasgos principales de los planos.
Manejo de herramientas geomáticas, foto interpretación, sistemas de información geográfica y modelamiento de datos.  
Habilidad para identificar los aspectos de los medios abiótico y socioeconómico que tienen implicaciones directas con el medio biótico.
Planificar y realizar trabajo de campo: trazado de objetivos específicos según el fin del proyecto, obra o actividad y los ecosistemas y coberturas presentes, diseño y metodologías de muestreo, diseño de instrumentos para consignar y organizar la información recolectada.
Capacidad de comunicación asertiva  con los actores sociales, en un lenguaje comprensible y acorde con sus características socioeconómicas ( formulación encuestas metodologías preferencias declaradas).
Procesamiento y análisis de la información colectada.
Habilidad para analizar, interpretar e interrelacionar la información de los diferentes componentes del medio con los otros medios y las actividades del proyecto, obra o actividad.
Uso de claves taxonómicas especializadas: facilidad en el manejo de nomenclatura actualizada para mamíferos, aves, reptiles y anfibios.
Facilidad en el manejo de bases de datos para colecciones biológicas: recolección y procesamiento de datos, diligenciamiento de formularios y elaboración de matrices primarias de las especies.
Formulación de soluciones a problemas ambientales: visión técnica para dar solución a inconvenientes ambientales,  que se puedan presentar en el futuro desarrollo del proyecto, obra o actividad.
 Redacción y proyección de documentos técnicos. 
</t>
  </si>
  <si>
    <t xml:space="preserve">MATRIZ ESTRUCTURADA DE COMPETENCIAS TECNICAS PARA ELABORAR ESTUDIOS DE IMPACTO  AMBIENTAL (MECTEA) </t>
  </si>
  <si>
    <t xml:space="preserve">   Decreto 1083 de 2015  y términos de referencia para la Elaboración del Estudio de Impacto Ambiental – EIA</t>
  </si>
  <si>
    <t xml:space="preserve">   Decreto 1083 de 2015 y términos de referencia para la Elaboración del Estudio de Impacto Ambiental – EIA</t>
  </si>
  <si>
    <t xml:space="preserve">   Decreto 1083 de 2015, Ley 1523 de 2012 y Términos de Referencia para la Elaboración del Estudio de Impacto Ambiental – EIA</t>
  </si>
  <si>
    <t xml:space="preserve">   Decreto 1083 de 2015  y Términos de Referencia para la Elaboración del Estudio de Impacto Ambiental – EIA</t>
  </si>
  <si>
    <t xml:space="preserve">Area Conocimiento SNIES   Decreto 1083 de 2015 </t>
  </si>
  <si>
    <t xml:space="preserve">Nucleo Básico Conocimiento SNIES   Decreto 1083 de 2015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</si>
</sst>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1"/>
      <name val="Arial"/>
      <family val="2"/>
    </font>
    <font>
      <sz val="11"/>
      <color theme="1"/>
      <name val="Arial"/>
      <family val="2"/>
    </font>
    <font>
      <b/>
      <sz val="11"/>
      <color theme="1"/>
      <name val="Arial"/>
      <family val="2"/>
    </font>
    <font>
      <b/>
      <sz val="14"/>
      <color theme="1"/>
      <name val="Arial"/>
      <family val="2"/>
    </font>
    <font>
      <sz val="11"/>
      <name val="Arial"/>
      <family val="2"/>
    </font>
    <font>
      <sz val="11"/>
      <color indexed="8"/>
      <name val="Arial"/>
      <family val="2"/>
    </font>
    <font>
      <sz val="16"/>
      <color theme="1"/>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84">
    <xf numFmtId="0" fontId="0" fillId="0" borderId="0" xfId="0"/>
    <xf numFmtId="0" fontId="3" fillId="2" borderId="0" xfId="0" applyFont="1" applyFill="1" applyAlignment="1">
      <alignment vertical="center"/>
    </xf>
    <xf numFmtId="0" fontId="3" fillId="2" borderId="0" xfId="0" applyFont="1" applyFill="1"/>
    <xf numFmtId="0" fontId="5" fillId="2" borderId="0" xfId="0" applyFont="1" applyFill="1" applyAlignment="1"/>
    <xf numFmtId="0" fontId="3" fillId="2" borderId="4" xfId="0" applyFont="1" applyFill="1" applyBorder="1"/>
    <xf numFmtId="0" fontId="3" fillId="2" borderId="5" xfId="0" applyFont="1" applyFill="1" applyBorder="1"/>
    <xf numFmtId="0" fontId="2" fillId="2"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2" borderId="0" xfId="0" applyFont="1" applyFill="1" applyBorder="1"/>
    <xf numFmtId="0" fontId="7" fillId="0"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0" borderId="0" xfId="0" applyFont="1" applyFill="1"/>
    <xf numFmtId="0" fontId="3" fillId="0" borderId="0" xfId="0" applyFont="1"/>
    <xf numFmtId="0" fontId="8" fillId="2" borderId="0" xfId="0" applyFont="1" applyFill="1"/>
    <xf numFmtId="0" fontId="3" fillId="0" borderId="0" xfId="0" applyFont="1" applyFill="1" applyBorder="1"/>
    <xf numFmtId="0" fontId="3" fillId="2" borderId="0" xfId="0" applyFont="1" applyFill="1" applyBorder="1" applyAlignment="1">
      <alignment horizontal="left" vertical="top"/>
    </xf>
    <xf numFmtId="0" fontId="3" fillId="2" borderId="0" xfId="0" applyFont="1" applyFill="1" applyBorder="1" applyAlignment="1">
      <alignment horizontal="left" wrapText="1"/>
    </xf>
    <xf numFmtId="0" fontId="6" fillId="0" borderId="6" xfId="0" applyFont="1" applyFill="1" applyBorder="1" applyAlignment="1">
      <alignment horizontal="center" vertical="center"/>
    </xf>
    <xf numFmtId="0" fontId="9" fillId="0" borderId="0" xfId="0" applyFont="1"/>
    <xf numFmtId="0" fontId="7" fillId="0" borderId="5" xfId="0" applyFont="1" applyFill="1" applyBorder="1" applyAlignment="1">
      <alignment vertical="center" wrapText="1"/>
    </xf>
    <xf numFmtId="0" fontId="6"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0" xfId="0" applyAlignment="1">
      <alignment horizontal="center"/>
    </xf>
    <xf numFmtId="0" fontId="0" fillId="0" borderId="0" xfId="0" applyFill="1"/>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xf>
    <xf numFmtId="0" fontId="2" fillId="0" borderId="9"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3"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7" fillId="0" borderId="5" xfId="0" applyFont="1" applyFill="1" applyBorder="1" applyAlignment="1">
      <alignment vertical="top" wrapText="1"/>
    </xf>
    <xf numFmtId="0" fontId="7" fillId="2" borderId="5" xfId="0" applyFont="1" applyFill="1" applyBorder="1" applyAlignment="1">
      <alignment vertical="center" wrapText="1"/>
    </xf>
    <xf numFmtId="0" fontId="6" fillId="0" borderId="5" xfId="0" applyFont="1" applyBorder="1" applyAlignment="1">
      <alignment horizontal="center"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0" borderId="6" xfId="0" applyFont="1" applyFill="1" applyBorder="1" applyAlignment="1">
      <alignment vertical="top" wrapText="1"/>
    </xf>
    <xf numFmtId="0" fontId="7" fillId="0" borderId="6" xfId="0" applyFont="1" applyFill="1" applyBorder="1" applyAlignment="1">
      <alignment vertical="center" wrapText="1"/>
    </xf>
    <xf numFmtId="0" fontId="3" fillId="0" borderId="0" xfId="0" applyFont="1" applyAlignment="1">
      <alignment horizontal="center"/>
    </xf>
    <xf numFmtId="0" fontId="3" fillId="0" borderId="0" xfId="0" applyFont="1" applyAlignment="1">
      <alignment horizontal="center" vertical="center"/>
    </xf>
    <xf numFmtId="0" fontId="0" fillId="2" borderId="0" xfId="0" applyFill="1"/>
    <xf numFmtId="0" fontId="2" fillId="0" borderId="24"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0" fillId="3" borderId="0" xfId="0" applyFill="1"/>
    <xf numFmtId="0" fontId="2"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6" fillId="2"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6" fillId="0" borderId="6" xfId="0" applyFont="1" applyFill="1" applyBorder="1" applyAlignment="1">
      <alignment horizontal="left" vertical="center"/>
    </xf>
    <xf numFmtId="0" fontId="7"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5" xfId="0" applyFont="1" applyFill="1" applyBorder="1" applyAlignment="1">
      <alignment horizontal="left" vertical="center"/>
    </xf>
    <xf numFmtId="0" fontId="3" fillId="2" borderId="5"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5" xfId="0" applyFont="1" applyBorder="1" applyAlignment="1">
      <alignment horizontal="left" vertical="center"/>
    </xf>
    <xf numFmtId="0" fontId="7" fillId="2" borderId="6"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5" xfId="0" applyFont="1" applyBorder="1" applyAlignment="1">
      <alignment horizontal="left" vertical="center"/>
    </xf>
    <xf numFmtId="0" fontId="6" fillId="0" borderId="11"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2" borderId="5" xfId="0" applyFont="1" applyFill="1" applyBorder="1" applyAlignment="1">
      <alignment horizontal="left" vertical="center"/>
    </xf>
    <xf numFmtId="0" fontId="6" fillId="2" borderId="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0" borderId="5" xfId="0" applyFont="1" applyBorder="1" applyAlignment="1">
      <alignment horizontal="left" vertical="center" wrapText="1"/>
    </xf>
    <xf numFmtId="0" fontId="7" fillId="0"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2" borderId="5" xfId="0" applyFont="1" applyFill="1" applyBorder="1" applyAlignment="1">
      <alignment horizontal="left" vertical="top" wrapText="1"/>
    </xf>
    <xf numFmtId="0" fontId="7" fillId="4" borderId="5"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2" borderId="0" xfId="0" applyFont="1" applyFill="1" applyAlignment="1">
      <alignment horizontal="center"/>
    </xf>
    <xf numFmtId="0" fontId="2" fillId="0"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0" xfId="0" applyFont="1" applyFill="1" applyAlignment="1"/>
    <xf numFmtId="0" fontId="4" fillId="2" borderId="0" xfId="0" applyFont="1" applyFill="1" applyAlignment="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xf>
    <xf numFmtId="0" fontId="4" fillId="2" borderId="0" xfId="0" applyFont="1" applyFill="1" applyAlignment="1">
      <alignment horizontal="center"/>
    </xf>
    <xf numFmtId="0" fontId="3" fillId="0" borderId="0" xfId="0" applyFont="1" applyFill="1" applyAlignment="1">
      <alignment horizontal="center"/>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2"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2" borderId="0" xfId="0" applyFill="1" applyAlignment="1">
      <alignment horizont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7"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35" xfId="0" applyFont="1" applyFill="1" applyBorder="1" applyAlignment="1">
      <alignment horizontal="center" wrapText="1"/>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35" xfId="0" applyFont="1" applyFill="1" applyBorder="1" applyAlignment="1">
      <alignment horizontal="center" vertical="center" wrapText="1"/>
    </xf>
  </cellXfs>
  <cellStyles count="1">
    <cellStyle name="Normal" xfId="0" builtinId="0"/>
  </cellStyles>
  <dxfs count="50">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67"/>
  <sheetViews>
    <sheetView zoomScale="55" zoomScaleNormal="55" workbookViewId="0">
      <selection activeCell="D8" sqref="D8:J8"/>
    </sheetView>
  </sheetViews>
  <sheetFormatPr baseColWidth="10" defaultColWidth="67.7109375" defaultRowHeight="14.25" x14ac:dyDescent="0.2"/>
  <cols>
    <col min="1" max="1" width="37.7109375" style="27" customWidth="1"/>
    <col min="2" max="2" width="36.85546875" style="2" customWidth="1"/>
    <col min="3" max="3" width="47.5703125" style="2" customWidth="1"/>
    <col min="4" max="4" width="31.42578125" style="2" customWidth="1"/>
    <col min="5" max="5" width="47.7109375" style="2" customWidth="1"/>
    <col min="6" max="6" width="47.85546875" style="27" customWidth="1"/>
    <col min="7" max="7" width="25.5703125" style="27" customWidth="1"/>
    <col min="8" max="8" width="41.42578125" style="2" customWidth="1"/>
    <col min="9" max="9" width="40.42578125" style="2" customWidth="1"/>
    <col min="10" max="10" width="40.7109375" style="27" customWidth="1"/>
    <col min="11" max="16384" width="67.7109375" style="2"/>
  </cols>
  <sheetData>
    <row r="1" spans="1:11" s="1" customFormat="1" ht="50.25" customHeight="1" x14ac:dyDescent="0.25">
      <c r="A1" s="139" t="s">
        <v>325</v>
      </c>
      <c r="B1" s="140"/>
      <c r="C1" s="140"/>
      <c r="D1" s="140"/>
      <c r="E1" s="140"/>
      <c r="F1" s="140"/>
      <c r="G1" s="140"/>
      <c r="H1" s="140"/>
      <c r="I1" s="140"/>
      <c r="J1" s="140"/>
    </row>
    <row r="2" spans="1:11" ht="15" x14ac:dyDescent="0.25">
      <c r="A2" s="141"/>
      <c r="E2" s="130" t="s">
        <v>321</v>
      </c>
      <c r="F2" s="141"/>
      <c r="G2" s="141"/>
      <c r="H2" s="141"/>
      <c r="I2" s="141"/>
      <c r="J2" s="141"/>
    </row>
    <row r="3" spans="1:11" x14ac:dyDescent="0.2">
      <c r="A3" s="141"/>
      <c r="F3" s="141"/>
      <c r="G3" s="141"/>
      <c r="H3" s="141"/>
      <c r="I3" s="141"/>
      <c r="J3" s="141"/>
    </row>
    <row r="4" spans="1:11" s="3" customFormat="1" ht="18" x14ac:dyDescent="0.25">
      <c r="A4" s="142"/>
      <c r="B4" s="142"/>
      <c r="C4" s="142"/>
      <c r="D4" s="142"/>
      <c r="E4" s="142"/>
      <c r="F4" s="142"/>
      <c r="G4" s="142"/>
      <c r="H4" s="142"/>
      <c r="I4" s="142"/>
      <c r="J4" s="142"/>
    </row>
    <row r="5" spans="1:11" ht="15" customHeight="1" x14ac:dyDescent="0.2">
      <c r="A5" s="143"/>
      <c r="B5" s="143"/>
      <c r="C5" s="143"/>
      <c r="D5" s="143"/>
      <c r="E5" s="143"/>
      <c r="F5" s="143"/>
      <c r="G5" s="143"/>
      <c r="H5" s="143"/>
      <c r="I5" s="143"/>
      <c r="J5" s="143"/>
    </row>
    <row r="6" spans="1:11" s="5" customFormat="1" ht="45.75" customHeight="1" x14ac:dyDescent="0.2">
      <c r="A6" s="144"/>
      <c r="B6" s="144"/>
      <c r="C6" s="144"/>
      <c r="D6" s="144"/>
      <c r="E6" s="144"/>
      <c r="F6" s="144"/>
      <c r="G6" s="144"/>
      <c r="H6" s="144"/>
      <c r="I6" s="144"/>
      <c r="J6" s="145"/>
      <c r="K6" s="4"/>
    </row>
    <row r="7" spans="1:11" ht="27" customHeight="1" x14ac:dyDescent="0.2">
      <c r="A7" s="136"/>
      <c r="B7" s="136"/>
      <c r="C7" s="137"/>
      <c r="D7" s="138" t="s">
        <v>1</v>
      </c>
      <c r="E7" s="138"/>
      <c r="F7" s="138"/>
      <c r="G7" s="138"/>
      <c r="H7" s="138"/>
      <c r="I7" s="138"/>
      <c r="J7" s="138"/>
    </row>
    <row r="8" spans="1:11" ht="25.5" customHeight="1" thickBot="1" x14ac:dyDescent="0.25">
      <c r="A8" s="136"/>
      <c r="B8" s="136"/>
      <c r="C8" s="137"/>
      <c r="D8" s="146" t="s">
        <v>326</v>
      </c>
      <c r="E8" s="146"/>
      <c r="F8" s="146"/>
      <c r="G8" s="146"/>
      <c r="H8" s="146"/>
      <c r="I8" s="146"/>
      <c r="J8" s="146"/>
    </row>
    <row r="9" spans="1:11" ht="65.25" customHeight="1" x14ac:dyDescent="0.2">
      <c r="A9" s="7" t="s">
        <v>3</v>
      </c>
      <c r="B9" s="8" t="s">
        <v>4</v>
      </c>
      <c r="C9" s="8" t="s">
        <v>5</v>
      </c>
      <c r="D9" s="8" t="s">
        <v>6</v>
      </c>
      <c r="E9" s="8" t="s">
        <v>7</v>
      </c>
      <c r="F9" s="7" t="s">
        <v>8</v>
      </c>
      <c r="G9" s="64" t="s">
        <v>9</v>
      </c>
      <c r="H9" s="8" t="s">
        <v>10</v>
      </c>
      <c r="I9" s="8" t="s">
        <v>11</v>
      </c>
      <c r="J9" s="7" t="s">
        <v>12</v>
      </c>
    </row>
    <row r="10" spans="1:11" ht="87" customHeight="1" x14ac:dyDescent="0.2">
      <c r="A10" s="89" t="s">
        <v>13</v>
      </c>
      <c r="B10" s="84" t="s">
        <v>231</v>
      </c>
      <c r="C10" s="9" t="s">
        <v>14</v>
      </c>
      <c r="D10" s="109" t="s">
        <v>15</v>
      </c>
      <c r="E10" s="109" t="s">
        <v>16</v>
      </c>
      <c r="F10" s="89" t="s">
        <v>17</v>
      </c>
      <c r="G10" s="100">
        <v>3</v>
      </c>
      <c r="H10" s="147" t="s">
        <v>18</v>
      </c>
      <c r="I10" s="147" t="s">
        <v>19</v>
      </c>
      <c r="J10" s="150" t="s">
        <v>20</v>
      </c>
    </row>
    <row r="11" spans="1:11" ht="67.5" customHeight="1" x14ac:dyDescent="0.2">
      <c r="A11" s="89" t="s">
        <v>13</v>
      </c>
      <c r="B11" s="84" t="s">
        <v>231</v>
      </c>
      <c r="C11" s="9" t="s">
        <v>14</v>
      </c>
      <c r="D11" s="109" t="s">
        <v>15</v>
      </c>
      <c r="E11" s="109" t="s">
        <v>16</v>
      </c>
      <c r="F11" s="91" t="s">
        <v>21</v>
      </c>
      <c r="G11" s="100">
        <v>2</v>
      </c>
      <c r="H11" s="148"/>
      <c r="I11" s="148"/>
      <c r="J11" s="151"/>
    </row>
    <row r="12" spans="1:11" ht="94.5" customHeight="1" x14ac:dyDescent="0.2">
      <c r="A12" s="89" t="s">
        <v>13</v>
      </c>
      <c r="B12" s="84" t="s">
        <v>231</v>
      </c>
      <c r="C12" s="9" t="s">
        <v>14</v>
      </c>
      <c r="D12" s="88" t="s">
        <v>233</v>
      </c>
      <c r="E12" s="96" t="s">
        <v>22</v>
      </c>
      <c r="F12" s="100" t="s">
        <v>23</v>
      </c>
      <c r="G12" s="100">
        <v>3</v>
      </c>
      <c r="H12" s="148"/>
      <c r="I12" s="148"/>
      <c r="J12" s="151"/>
    </row>
    <row r="13" spans="1:11" ht="105" customHeight="1" x14ac:dyDescent="0.2">
      <c r="A13" s="89" t="s">
        <v>13</v>
      </c>
      <c r="B13" s="84" t="s">
        <v>231</v>
      </c>
      <c r="C13" s="11" t="s">
        <v>24</v>
      </c>
      <c r="D13" s="100" t="s">
        <v>25</v>
      </c>
      <c r="E13" s="100" t="s">
        <v>26</v>
      </c>
      <c r="F13" s="110" t="s">
        <v>27</v>
      </c>
      <c r="G13" s="100">
        <v>2</v>
      </c>
      <c r="H13" s="148"/>
      <c r="I13" s="148"/>
      <c r="J13" s="151"/>
    </row>
    <row r="14" spans="1:11" ht="69" customHeight="1" x14ac:dyDescent="0.2">
      <c r="A14" s="89" t="s">
        <v>13</v>
      </c>
      <c r="B14" s="84" t="s">
        <v>231</v>
      </c>
      <c r="C14" s="9" t="s">
        <v>28</v>
      </c>
      <c r="D14" s="88" t="s">
        <v>233</v>
      </c>
      <c r="E14" s="96" t="s">
        <v>22</v>
      </c>
      <c r="F14" s="91" t="s">
        <v>31</v>
      </c>
      <c r="G14" s="100">
        <v>3</v>
      </c>
      <c r="H14" s="148"/>
      <c r="I14" s="148"/>
      <c r="J14" s="151"/>
    </row>
    <row r="15" spans="1:11" ht="78.75" customHeight="1" x14ac:dyDescent="0.2">
      <c r="A15" s="89" t="s">
        <v>13</v>
      </c>
      <c r="B15" s="84" t="s">
        <v>231</v>
      </c>
      <c r="C15" s="14" t="s">
        <v>33</v>
      </c>
      <c r="D15" s="103" t="s">
        <v>34</v>
      </c>
      <c r="E15" s="92" t="s">
        <v>35</v>
      </c>
      <c r="F15" s="89" t="s">
        <v>36</v>
      </c>
      <c r="G15" s="100">
        <v>2</v>
      </c>
      <c r="H15" s="148"/>
      <c r="I15" s="148"/>
      <c r="J15" s="151"/>
    </row>
    <row r="16" spans="1:11" ht="150" customHeight="1" x14ac:dyDescent="0.2">
      <c r="A16" s="89" t="s">
        <v>13</v>
      </c>
      <c r="B16" s="87" t="s">
        <v>37</v>
      </c>
      <c r="C16" s="15" t="s">
        <v>38</v>
      </c>
      <c r="D16" s="90" t="s">
        <v>39</v>
      </c>
      <c r="E16" s="90" t="s">
        <v>40</v>
      </c>
      <c r="F16" s="89" t="s">
        <v>294</v>
      </c>
      <c r="G16" s="100">
        <v>1</v>
      </c>
      <c r="H16" s="148"/>
      <c r="I16" s="148"/>
      <c r="J16" s="151"/>
    </row>
    <row r="17" spans="1:11" ht="98.25" customHeight="1" x14ac:dyDescent="0.2">
      <c r="A17" s="89" t="s">
        <v>13</v>
      </c>
      <c r="B17" s="87" t="s">
        <v>205</v>
      </c>
      <c r="C17" s="10" t="s">
        <v>42</v>
      </c>
      <c r="D17" s="87" t="s">
        <v>278</v>
      </c>
      <c r="E17" s="100" t="s">
        <v>41</v>
      </c>
      <c r="F17" s="92" t="s">
        <v>44</v>
      </c>
      <c r="G17" s="100">
        <v>1</v>
      </c>
      <c r="H17" s="148"/>
      <c r="I17" s="148"/>
      <c r="J17" s="152"/>
      <c r="K17" s="82"/>
    </row>
    <row r="18" spans="1:11" ht="94.5" customHeight="1" x14ac:dyDescent="0.2">
      <c r="A18" s="89" t="s">
        <v>13</v>
      </c>
      <c r="B18" s="87" t="s">
        <v>205</v>
      </c>
      <c r="C18" s="10" t="s">
        <v>42</v>
      </c>
      <c r="D18" s="87" t="s">
        <v>278</v>
      </c>
      <c r="E18" s="100" t="s">
        <v>41</v>
      </c>
      <c r="F18" s="92" t="s">
        <v>45</v>
      </c>
      <c r="G18" s="100">
        <v>1</v>
      </c>
      <c r="H18" s="148"/>
      <c r="I18" s="148"/>
      <c r="J18" s="152"/>
      <c r="K18" s="82"/>
    </row>
    <row r="19" spans="1:11" ht="88.5" customHeight="1" x14ac:dyDescent="0.2">
      <c r="A19" s="90" t="s">
        <v>283</v>
      </c>
      <c r="B19" s="87" t="s">
        <v>37</v>
      </c>
      <c r="C19" s="13" t="s">
        <v>46</v>
      </c>
      <c r="D19" s="87" t="s">
        <v>47</v>
      </c>
      <c r="E19" s="96" t="s">
        <v>48</v>
      </c>
      <c r="F19" s="96" t="s">
        <v>49</v>
      </c>
      <c r="G19" s="100">
        <v>3</v>
      </c>
      <c r="H19" s="148"/>
      <c r="I19" s="148"/>
      <c r="J19" s="151"/>
    </row>
    <row r="20" spans="1:11" s="16" customFormat="1" ht="110.25" customHeight="1" x14ac:dyDescent="0.2">
      <c r="A20" s="90" t="s">
        <v>283</v>
      </c>
      <c r="B20" s="100" t="s">
        <v>50</v>
      </c>
      <c r="C20" s="11" t="s">
        <v>51</v>
      </c>
      <c r="D20" s="100" t="s">
        <v>52</v>
      </c>
      <c r="E20" s="100" t="s">
        <v>53</v>
      </c>
      <c r="F20" s="96" t="s">
        <v>54</v>
      </c>
      <c r="G20" s="100">
        <v>1</v>
      </c>
      <c r="H20" s="148"/>
      <c r="I20" s="148"/>
      <c r="J20" s="151"/>
    </row>
    <row r="21" spans="1:11" ht="89.25" customHeight="1" x14ac:dyDescent="0.2">
      <c r="A21" s="90" t="s">
        <v>283</v>
      </c>
      <c r="B21" s="84" t="s">
        <v>231</v>
      </c>
      <c r="C21" s="14" t="s">
        <v>55</v>
      </c>
      <c r="D21" s="89" t="s">
        <v>25</v>
      </c>
      <c r="E21" s="89" t="s">
        <v>26</v>
      </c>
      <c r="F21" s="96" t="s">
        <v>56</v>
      </c>
      <c r="G21" s="100">
        <v>2</v>
      </c>
      <c r="H21" s="148"/>
      <c r="I21" s="148"/>
      <c r="J21" s="151"/>
    </row>
    <row r="22" spans="1:11" ht="83.25" customHeight="1" x14ac:dyDescent="0.2">
      <c r="A22" s="90" t="s">
        <v>283</v>
      </c>
      <c r="B22" s="84" t="s">
        <v>231</v>
      </c>
      <c r="C22" s="14" t="s">
        <v>55</v>
      </c>
      <c r="D22" s="89" t="s">
        <v>25</v>
      </c>
      <c r="E22" s="89" t="s">
        <v>26</v>
      </c>
      <c r="F22" s="96" t="s">
        <v>57</v>
      </c>
      <c r="G22" s="100">
        <v>2</v>
      </c>
      <c r="H22" s="148"/>
      <c r="I22" s="148"/>
      <c r="J22" s="151"/>
    </row>
    <row r="23" spans="1:11" ht="78" customHeight="1" x14ac:dyDescent="0.2">
      <c r="A23" s="90" t="s">
        <v>283</v>
      </c>
      <c r="B23" s="84" t="s">
        <v>231</v>
      </c>
      <c r="C23" s="14" t="s">
        <v>58</v>
      </c>
      <c r="D23" s="84" t="s">
        <v>233</v>
      </c>
      <c r="E23" s="90" t="s">
        <v>22</v>
      </c>
      <c r="F23" s="96" t="s">
        <v>59</v>
      </c>
      <c r="G23" s="100">
        <v>3</v>
      </c>
      <c r="H23" s="148"/>
      <c r="I23" s="148"/>
      <c r="J23" s="151"/>
    </row>
    <row r="24" spans="1:11" ht="89.25" customHeight="1" x14ac:dyDescent="0.2">
      <c r="A24" s="90" t="s">
        <v>283</v>
      </c>
      <c r="B24" s="84" t="s">
        <v>231</v>
      </c>
      <c r="C24" s="14" t="s">
        <v>58</v>
      </c>
      <c r="D24" s="84" t="s">
        <v>233</v>
      </c>
      <c r="E24" s="90" t="s">
        <v>22</v>
      </c>
      <c r="F24" s="96" t="s">
        <v>60</v>
      </c>
      <c r="G24" s="100">
        <v>3</v>
      </c>
      <c r="H24" s="148"/>
      <c r="I24" s="148"/>
      <c r="J24" s="151"/>
    </row>
    <row r="25" spans="1:11" ht="62.25" customHeight="1" x14ac:dyDescent="0.2">
      <c r="A25" s="90" t="s">
        <v>283</v>
      </c>
      <c r="B25" s="84" t="s">
        <v>231</v>
      </c>
      <c r="C25" s="9" t="s">
        <v>61</v>
      </c>
      <c r="D25" s="88" t="s">
        <v>233</v>
      </c>
      <c r="E25" s="96" t="s">
        <v>22</v>
      </c>
      <c r="F25" s="89" t="s">
        <v>62</v>
      </c>
      <c r="G25" s="100">
        <v>2</v>
      </c>
      <c r="H25" s="148"/>
      <c r="I25" s="148"/>
      <c r="J25" s="151"/>
    </row>
    <row r="26" spans="1:11" ht="83.25" customHeight="1" x14ac:dyDescent="0.2">
      <c r="A26" s="90" t="s">
        <v>283</v>
      </c>
      <c r="B26" s="84" t="s">
        <v>231</v>
      </c>
      <c r="C26" s="9" t="s">
        <v>61</v>
      </c>
      <c r="D26" s="88" t="s">
        <v>233</v>
      </c>
      <c r="E26" s="96" t="s">
        <v>22</v>
      </c>
      <c r="F26" s="89" t="s">
        <v>32</v>
      </c>
      <c r="G26" s="100">
        <v>1</v>
      </c>
      <c r="H26" s="148"/>
      <c r="I26" s="148"/>
      <c r="J26" s="151"/>
    </row>
    <row r="27" spans="1:11" ht="84.75" customHeight="1" x14ac:dyDescent="0.2">
      <c r="A27" s="90" t="s">
        <v>300</v>
      </c>
      <c r="B27" s="87" t="s">
        <v>37</v>
      </c>
      <c r="C27" s="15" t="s">
        <v>46</v>
      </c>
      <c r="D27" s="87" t="s">
        <v>47</v>
      </c>
      <c r="E27" s="90" t="s">
        <v>48</v>
      </c>
      <c r="F27" s="96" t="s">
        <v>63</v>
      </c>
      <c r="G27" s="100">
        <v>3</v>
      </c>
      <c r="H27" s="148"/>
      <c r="I27" s="148"/>
      <c r="J27" s="151"/>
    </row>
    <row r="28" spans="1:11" ht="91.5" customHeight="1" x14ac:dyDescent="0.2">
      <c r="A28" s="90" t="s">
        <v>300</v>
      </c>
      <c r="B28" s="87" t="s">
        <v>37</v>
      </c>
      <c r="C28" s="15" t="s">
        <v>46</v>
      </c>
      <c r="D28" s="87" t="s">
        <v>47</v>
      </c>
      <c r="E28" s="90" t="s">
        <v>48</v>
      </c>
      <c r="F28" s="96" t="s">
        <v>64</v>
      </c>
      <c r="G28" s="100">
        <v>2</v>
      </c>
      <c r="H28" s="148"/>
      <c r="I28" s="148"/>
      <c r="J28" s="151"/>
    </row>
    <row r="29" spans="1:11" ht="101.25" customHeight="1" x14ac:dyDescent="0.2">
      <c r="A29" s="90" t="s">
        <v>300</v>
      </c>
      <c r="B29" s="87" t="s">
        <v>37</v>
      </c>
      <c r="C29" s="14" t="s">
        <v>65</v>
      </c>
      <c r="D29" s="103" t="s">
        <v>66</v>
      </c>
      <c r="E29" s="107" t="s">
        <v>67</v>
      </c>
      <c r="F29" s="90" t="s">
        <v>68</v>
      </c>
      <c r="G29" s="100">
        <v>3</v>
      </c>
      <c r="H29" s="148"/>
      <c r="I29" s="148"/>
      <c r="J29" s="151"/>
    </row>
    <row r="30" spans="1:11" ht="110.25" customHeight="1" x14ac:dyDescent="0.2">
      <c r="A30" s="90" t="s">
        <v>300</v>
      </c>
      <c r="B30" s="96" t="s">
        <v>50</v>
      </c>
      <c r="C30" s="13" t="s">
        <v>69</v>
      </c>
      <c r="D30" s="100" t="s">
        <v>70</v>
      </c>
      <c r="E30" s="100" t="s">
        <v>71</v>
      </c>
      <c r="F30" s="126" t="s">
        <v>72</v>
      </c>
      <c r="G30" s="100">
        <v>1</v>
      </c>
      <c r="H30" s="148"/>
      <c r="I30" s="148"/>
      <c r="J30" s="151"/>
    </row>
    <row r="31" spans="1:11" ht="105" customHeight="1" x14ac:dyDescent="0.2">
      <c r="A31" s="90" t="s">
        <v>300</v>
      </c>
      <c r="B31" s="90" t="s">
        <v>50</v>
      </c>
      <c r="C31" s="15" t="s">
        <v>51</v>
      </c>
      <c r="D31" s="90" t="s">
        <v>52</v>
      </c>
      <c r="E31" s="90" t="s">
        <v>53</v>
      </c>
      <c r="F31" s="96" t="s">
        <v>73</v>
      </c>
      <c r="G31" s="100">
        <v>2</v>
      </c>
      <c r="H31" s="148"/>
      <c r="I31" s="148"/>
      <c r="J31" s="151"/>
    </row>
    <row r="32" spans="1:11" ht="115.5" customHeight="1" x14ac:dyDescent="0.2">
      <c r="A32" s="90" t="s">
        <v>300</v>
      </c>
      <c r="B32" s="90" t="s">
        <v>50</v>
      </c>
      <c r="C32" s="15" t="s">
        <v>51</v>
      </c>
      <c r="D32" s="90" t="s">
        <v>52</v>
      </c>
      <c r="E32" s="90" t="s">
        <v>53</v>
      </c>
      <c r="F32" s="96" t="s">
        <v>74</v>
      </c>
      <c r="G32" s="100">
        <v>2</v>
      </c>
      <c r="H32" s="148"/>
      <c r="I32" s="148"/>
      <c r="J32" s="151"/>
    </row>
    <row r="33" spans="1:10" ht="124.5" customHeight="1" x14ac:dyDescent="0.2">
      <c r="A33" s="90" t="s">
        <v>300</v>
      </c>
      <c r="B33" s="90" t="s">
        <v>50</v>
      </c>
      <c r="C33" s="15" t="s">
        <v>51</v>
      </c>
      <c r="D33" s="90" t="s">
        <v>52</v>
      </c>
      <c r="E33" s="90" t="s">
        <v>53</v>
      </c>
      <c r="F33" s="110" t="s">
        <v>75</v>
      </c>
      <c r="G33" s="100">
        <v>2</v>
      </c>
      <c r="H33" s="148"/>
      <c r="I33" s="148"/>
      <c r="J33" s="151"/>
    </row>
    <row r="34" spans="1:10" ht="75" customHeight="1" x14ac:dyDescent="0.2">
      <c r="A34" s="90" t="s">
        <v>300</v>
      </c>
      <c r="B34" s="84" t="s">
        <v>231</v>
      </c>
      <c r="C34" s="9" t="s">
        <v>58</v>
      </c>
      <c r="D34" s="88" t="s">
        <v>233</v>
      </c>
      <c r="E34" s="96" t="s">
        <v>22</v>
      </c>
      <c r="F34" s="91" t="s">
        <v>76</v>
      </c>
      <c r="G34" s="100">
        <v>2</v>
      </c>
      <c r="H34" s="148"/>
      <c r="I34" s="148"/>
      <c r="J34" s="151"/>
    </row>
    <row r="35" spans="1:10" ht="87" customHeight="1" x14ac:dyDescent="0.2">
      <c r="A35" s="90" t="s">
        <v>300</v>
      </c>
      <c r="B35" s="84" t="s">
        <v>231</v>
      </c>
      <c r="C35" s="9" t="s">
        <v>58</v>
      </c>
      <c r="D35" s="88" t="s">
        <v>233</v>
      </c>
      <c r="E35" s="96" t="s">
        <v>22</v>
      </c>
      <c r="F35" s="89" t="s">
        <v>77</v>
      </c>
      <c r="G35" s="100">
        <v>2</v>
      </c>
      <c r="H35" s="148"/>
      <c r="I35" s="148"/>
      <c r="J35" s="151"/>
    </row>
    <row r="36" spans="1:10" ht="104.25" customHeight="1" x14ac:dyDescent="0.2">
      <c r="A36" s="90" t="s">
        <v>78</v>
      </c>
      <c r="B36" s="87" t="s">
        <v>37</v>
      </c>
      <c r="C36" s="15" t="s">
        <v>46</v>
      </c>
      <c r="D36" s="87" t="s">
        <v>47</v>
      </c>
      <c r="E36" s="90" t="s">
        <v>48</v>
      </c>
      <c r="F36" s="90" t="s">
        <v>79</v>
      </c>
      <c r="G36" s="100">
        <v>2</v>
      </c>
      <c r="H36" s="148"/>
      <c r="I36" s="148"/>
      <c r="J36" s="151"/>
    </row>
    <row r="37" spans="1:10" s="27" customFormat="1" ht="90" customHeight="1" x14ac:dyDescent="0.2">
      <c r="A37" s="90" t="s">
        <v>78</v>
      </c>
      <c r="B37" s="87" t="s">
        <v>37</v>
      </c>
      <c r="C37" s="122" t="s">
        <v>46</v>
      </c>
      <c r="D37" s="90" t="s">
        <v>47</v>
      </c>
      <c r="E37" s="90" t="s">
        <v>48</v>
      </c>
      <c r="F37" s="119" t="s">
        <v>304</v>
      </c>
      <c r="G37" s="100">
        <v>2</v>
      </c>
      <c r="H37" s="148"/>
      <c r="I37" s="148"/>
      <c r="J37" s="151"/>
    </row>
    <row r="38" spans="1:10" ht="113.25" customHeight="1" x14ac:dyDescent="0.2">
      <c r="A38" s="90" t="s">
        <v>78</v>
      </c>
      <c r="B38" s="89" t="s">
        <v>50</v>
      </c>
      <c r="C38" s="10" t="s">
        <v>51</v>
      </c>
      <c r="D38" s="89" t="s">
        <v>52</v>
      </c>
      <c r="E38" s="100" t="s">
        <v>53</v>
      </c>
      <c r="F38" s="119" t="s">
        <v>305</v>
      </c>
      <c r="G38" s="100">
        <v>2</v>
      </c>
      <c r="H38" s="148"/>
      <c r="I38" s="148"/>
      <c r="J38" s="151"/>
    </row>
    <row r="39" spans="1:10" ht="105.75" customHeight="1" x14ac:dyDescent="0.2">
      <c r="A39" s="90" t="s">
        <v>78</v>
      </c>
      <c r="B39" s="89" t="s">
        <v>50</v>
      </c>
      <c r="C39" s="10" t="s">
        <v>51</v>
      </c>
      <c r="D39" s="89" t="s">
        <v>52</v>
      </c>
      <c r="E39" s="100" t="s">
        <v>53</v>
      </c>
      <c r="F39" s="90" t="s">
        <v>80</v>
      </c>
      <c r="G39" s="100">
        <v>2</v>
      </c>
      <c r="H39" s="148"/>
      <c r="I39" s="148"/>
      <c r="J39" s="151"/>
    </row>
    <row r="40" spans="1:10" ht="75" customHeight="1" x14ac:dyDescent="0.2">
      <c r="A40" s="90" t="s">
        <v>78</v>
      </c>
      <c r="B40" s="84" t="s">
        <v>231</v>
      </c>
      <c r="C40" s="14" t="s">
        <v>58</v>
      </c>
      <c r="D40" s="88" t="s">
        <v>233</v>
      </c>
      <c r="E40" s="96" t="s">
        <v>22</v>
      </c>
      <c r="F40" s="90" t="s">
        <v>81</v>
      </c>
      <c r="G40" s="100">
        <v>2</v>
      </c>
      <c r="H40" s="148"/>
      <c r="I40" s="148"/>
      <c r="J40" s="151"/>
    </row>
    <row r="41" spans="1:10" ht="84" customHeight="1" x14ac:dyDescent="0.2">
      <c r="A41" s="90" t="s">
        <v>82</v>
      </c>
      <c r="B41" s="87" t="s">
        <v>37</v>
      </c>
      <c r="C41" s="13" t="s">
        <v>46</v>
      </c>
      <c r="D41" s="87" t="s">
        <v>47</v>
      </c>
      <c r="E41" s="96" t="s">
        <v>48</v>
      </c>
      <c r="F41" s="100" t="s">
        <v>83</v>
      </c>
      <c r="G41" s="100">
        <v>3</v>
      </c>
      <c r="H41" s="148"/>
      <c r="I41" s="148"/>
      <c r="J41" s="151"/>
    </row>
    <row r="42" spans="1:10" ht="99" customHeight="1" x14ac:dyDescent="0.2">
      <c r="A42" s="90" t="s">
        <v>82</v>
      </c>
      <c r="B42" s="100" t="s">
        <v>50</v>
      </c>
      <c r="C42" s="11" t="s">
        <v>51</v>
      </c>
      <c r="D42" s="100" t="s">
        <v>52</v>
      </c>
      <c r="E42" s="100" t="s">
        <v>53</v>
      </c>
      <c r="F42" s="100" t="s">
        <v>84</v>
      </c>
      <c r="G42" s="100">
        <v>3</v>
      </c>
      <c r="H42" s="148"/>
      <c r="I42" s="148"/>
      <c r="J42" s="151"/>
    </row>
    <row r="43" spans="1:10" ht="62.25" customHeight="1" x14ac:dyDescent="0.2">
      <c r="A43" s="90" t="s">
        <v>82</v>
      </c>
      <c r="B43" s="89" t="s">
        <v>50</v>
      </c>
      <c r="C43" s="18" t="s">
        <v>85</v>
      </c>
      <c r="D43" s="87" t="s">
        <v>86</v>
      </c>
      <c r="E43" s="97" t="s">
        <v>87</v>
      </c>
      <c r="F43" s="90" t="s">
        <v>88</v>
      </c>
      <c r="G43" s="100">
        <v>3</v>
      </c>
      <c r="H43" s="148"/>
      <c r="I43" s="148"/>
      <c r="J43" s="151"/>
    </row>
    <row r="44" spans="1:10" ht="75.75" customHeight="1" x14ac:dyDescent="0.2">
      <c r="A44" s="90" t="s">
        <v>82</v>
      </c>
      <c r="B44" s="84" t="s">
        <v>231</v>
      </c>
      <c r="C44" s="10" t="s">
        <v>58</v>
      </c>
      <c r="D44" s="88" t="s">
        <v>233</v>
      </c>
      <c r="E44" s="96" t="s">
        <v>22</v>
      </c>
      <c r="F44" s="90" t="s">
        <v>89</v>
      </c>
      <c r="G44" s="100">
        <v>2</v>
      </c>
      <c r="H44" s="148"/>
      <c r="I44" s="148"/>
      <c r="J44" s="151"/>
    </row>
    <row r="45" spans="1:10" ht="83.25" customHeight="1" x14ac:dyDescent="0.2">
      <c r="A45" s="90" t="s">
        <v>82</v>
      </c>
      <c r="B45" s="84" t="s">
        <v>231</v>
      </c>
      <c r="C45" s="10" t="s">
        <v>58</v>
      </c>
      <c r="D45" s="88" t="s">
        <v>233</v>
      </c>
      <c r="E45" s="96" t="s">
        <v>22</v>
      </c>
      <c r="F45" s="90" t="s">
        <v>90</v>
      </c>
      <c r="G45" s="100">
        <v>2</v>
      </c>
      <c r="H45" s="148"/>
      <c r="I45" s="148"/>
      <c r="J45" s="151"/>
    </row>
    <row r="46" spans="1:10" ht="138.75" customHeight="1" x14ac:dyDescent="0.2">
      <c r="A46" s="90" t="s">
        <v>82</v>
      </c>
      <c r="B46" s="87" t="s">
        <v>37</v>
      </c>
      <c r="C46" s="18" t="s">
        <v>38</v>
      </c>
      <c r="D46" s="87" t="s">
        <v>39</v>
      </c>
      <c r="E46" s="97" t="s">
        <v>40</v>
      </c>
      <c r="F46" s="90" t="s">
        <v>91</v>
      </c>
      <c r="G46" s="100">
        <v>1</v>
      </c>
      <c r="H46" s="148"/>
      <c r="I46" s="148"/>
      <c r="J46" s="151"/>
    </row>
    <row r="47" spans="1:10" ht="96" customHeight="1" x14ac:dyDescent="0.2">
      <c r="A47" s="90" t="s">
        <v>303</v>
      </c>
      <c r="B47" s="87" t="s">
        <v>37</v>
      </c>
      <c r="C47" s="20" t="s">
        <v>46</v>
      </c>
      <c r="D47" s="87" t="s">
        <v>47</v>
      </c>
      <c r="E47" s="111" t="s">
        <v>48</v>
      </c>
      <c r="F47" s="90" t="s">
        <v>92</v>
      </c>
      <c r="G47" s="100">
        <v>3</v>
      </c>
      <c r="H47" s="148"/>
      <c r="I47" s="148"/>
      <c r="J47" s="151"/>
    </row>
    <row r="48" spans="1:10" ht="99" customHeight="1" x14ac:dyDescent="0.2">
      <c r="A48" s="90" t="s">
        <v>303</v>
      </c>
      <c r="B48" s="87" t="s">
        <v>37</v>
      </c>
      <c r="C48" s="14" t="s">
        <v>65</v>
      </c>
      <c r="D48" s="103" t="s">
        <v>66</v>
      </c>
      <c r="E48" s="107" t="s">
        <v>67</v>
      </c>
      <c r="F48" s="90" t="s">
        <v>93</v>
      </c>
      <c r="G48" s="100">
        <v>2</v>
      </c>
      <c r="H48" s="148"/>
      <c r="I48" s="148"/>
      <c r="J48" s="151"/>
    </row>
    <row r="49" spans="1:10" ht="126" customHeight="1" x14ac:dyDescent="0.2">
      <c r="A49" s="90" t="s">
        <v>303</v>
      </c>
      <c r="B49" s="96" t="s">
        <v>50</v>
      </c>
      <c r="C49" s="13" t="s">
        <v>69</v>
      </c>
      <c r="D49" s="96" t="s">
        <v>52</v>
      </c>
      <c r="E49" s="96" t="s">
        <v>53</v>
      </c>
      <c r="F49" s="90" t="s">
        <v>94</v>
      </c>
      <c r="G49" s="100">
        <v>3</v>
      </c>
      <c r="H49" s="148"/>
      <c r="I49" s="148"/>
      <c r="J49" s="151"/>
    </row>
    <row r="50" spans="1:10" ht="74.25" customHeight="1" x14ac:dyDescent="0.2">
      <c r="A50" s="90" t="s">
        <v>303</v>
      </c>
      <c r="B50" s="84" t="s">
        <v>231</v>
      </c>
      <c r="C50" s="14" t="s">
        <v>58</v>
      </c>
      <c r="D50" s="88" t="s">
        <v>233</v>
      </c>
      <c r="E50" s="96" t="s">
        <v>22</v>
      </c>
      <c r="F50" s="85" t="s">
        <v>95</v>
      </c>
      <c r="G50" s="100">
        <v>2</v>
      </c>
      <c r="H50" s="148"/>
      <c r="I50" s="148"/>
      <c r="J50" s="151"/>
    </row>
    <row r="51" spans="1:10" ht="91.5" customHeight="1" x14ac:dyDescent="0.2">
      <c r="A51" s="95" t="s">
        <v>297</v>
      </c>
      <c r="B51" s="87" t="s">
        <v>37</v>
      </c>
      <c r="C51" s="13" t="s">
        <v>46</v>
      </c>
      <c r="D51" s="87" t="s">
        <v>47</v>
      </c>
      <c r="E51" s="96" t="s">
        <v>48</v>
      </c>
      <c r="F51" s="100" t="s">
        <v>97</v>
      </c>
      <c r="G51" s="100">
        <v>2</v>
      </c>
      <c r="H51" s="148"/>
      <c r="I51" s="148"/>
      <c r="J51" s="151"/>
    </row>
    <row r="52" spans="1:10" ht="74.25" customHeight="1" x14ac:dyDescent="0.2">
      <c r="A52" s="95" t="s">
        <v>297</v>
      </c>
      <c r="B52" s="87" t="s">
        <v>37</v>
      </c>
      <c r="C52" s="14" t="s">
        <v>65</v>
      </c>
      <c r="D52" s="103" t="s">
        <v>66</v>
      </c>
      <c r="E52" s="107" t="s">
        <v>67</v>
      </c>
      <c r="F52" s="92" t="s">
        <v>98</v>
      </c>
      <c r="G52" s="100">
        <v>2</v>
      </c>
      <c r="H52" s="148"/>
      <c r="I52" s="148"/>
      <c r="J52" s="151"/>
    </row>
    <row r="53" spans="1:10" ht="162.75" customHeight="1" x14ac:dyDescent="0.2">
      <c r="A53" s="95" t="s">
        <v>297</v>
      </c>
      <c r="B53" s="96" t="s">
        <v>50</v>
      </c>
      <c r="C53" s="72" t="s">
        <v>69</v>
      </c>
      <c r="D53" s="100" t="s">
        <v>70</v>
      </c>
      <c r="E53" s="100" t="s">
        <v>71</v>
      </c>
      <c r="F53" s="112" t="s">
        <v>99</v>
      </c>
      <c r="G53" s="100">
        <v>3</v>
      </c>
      <c r="H53" s="148"/>
      <c r="I53" s="148"/>
      <c r="J53" s="151"/>
    </row>
    <row r="54" spans="1:10" ht="162.75" customHeight="1" x14ac:dyDescent="0.2">
      <c r="A54" s="95" t="s">
        <v>297</v>
      </c>
      <c r="B54" s="90" t="s">
        <v>50</v>
      </c>
      <c r="C54" s="15" t="s">
        <v>51</v>
      </c>
      <c r="D54" s="90" t="s">
        <v>52</v>
      </c>
      <c r="E54" s="95" t="s">
        <v>53</v>
      </c>
      <c r="F54" s="92" t="s">
        <v>100</v>
      </c>
      <c r="G54" s="100">
        <v>2</v>
      </c>
      <c r="H54" s="148"/>
      <c r="I54" s="148"/>
      <c r="J54" s="151"/>
    </row>
    <row r="55" spans="1:10" ht="92.25" customHeight="1" x14ac:dyDescent="0.2">
      <c r="A55" s="95" t="s">
        <v>297</v>
      </c>
      <c r="B55" s="84" t="s">
        <v>231</v>
      </c>
      <c r="C55" s="14" t="s">
        <v>58</v>
      </c>
      <c r="D55" s="88" t="s">
        <v>233</v>
      </c>
      <c r="E55" s="96" t="s">
        <v>22</v>
      </c>
      <c r="F55" s="112" t="s">
        <v>101</v>
      </c>
      <c r="G55" s="100">
        <v>2</v>
      </c>
      <c r="H55" s="148"/>
      <c r="I55" s="148"/>
      <c r="J55" s="151"/>
    </row>
    <row r="56" spans="1:10" ht="92.25" customHeight="1" x14ac:dyDescent="0.2">
      <c r="A56" s="95" t="s">
        <v>297</v>
      </c>
      <c r="B56" s="84" t="s">
        <v>231</v>
      </c>
      <c r="C56" s="14" t="s">
        <v>58</v>
      </c>
      <c r="D56" s="88" t="s">
        <v>233</v>
      </c>
      <c r="E56" s="96" t="s">
        <v>22</v>
      </c>
      <c r="F56" s="92" t="s">
        <v>102</v>
      </c>
      <c r="G56" s="100">
        <v>1</v>
      </c>
      <c r="H56" s="148"/>
      <c r="I56" s="148"/>
      <c r="J56" s="151"/>
    </row>
    <row r="57" spans="1:10" ht="110.25" customHeight="1" x14ac:dyDescent="0.2">
      <c r="A57" s="92" t="s">
        <v>103</v>
      </c>
      <c r="B57" s="89" t="s">
        <v>50</v>
      </c>
      <c r="C57" s="10" t="s">
        <v>51</v>
      </c>
      <c r="D57" s="89" t="s">
        <v>52</v>
      </c>
      <c r="E57" s="100" t="s">
        <v>53</v>
      </c>
      <c r="F57" s="100" t="s">
        <v>104</v>
      </c>
      <c r="G57" s="100">
        <v>2</v>
      </c>
      <c r="H57" s="148"/>
      <c r="I57" s="148"/>
      <c r="J57" s="151"/>
    </row>
    <row r="58" spans="1:10" ht="117" customHeight="1" x14ac:dyDescent="0.2">
      <c r="A58" s="92" t="s">
        <v>103</v>
      </c>
      <c r="B58" s="89" t="s">
        <v>50</v>
      </c>
      <c r="C58" s="10" t="s">
        <v>51</v>
      </c>
      <c r="D58" s="89" t="s">
        <v>52</v>
      </c>
      <c r="E58" s="100" t="s">
        <v>53</v>
      </c>
      <c r="F58" s="89" t="s">
        <v>105</v>
      </c>
      <c r="G58" s="100">
        <v>2</v>
      </c>
      <c r="H58" s="148"/>
      <c r="I58" s="148"/>
      <c r="J58" s="151"/>
    </row>
    <row r="59" spans="1:10" ht="87" customHeight="1" x14ac:dyDescent="0.2">
      <c r="A59" s="92" t="s">
        <v>103</v>
      </c>
      <c r="B59" s="84" t="s">
        <v>231</v>
      </c>
      <c r="C59" s="9" t="s">
        <v>106</v>
      </c>
      <c r="D59" s="88" t="s">
        <v>233</v>
      </c>
      <c r="E59" s="96" t="s">
        <v>22</v>
      </c>
      <c r="F59" s="92" t="s">
        <v>107</v>
      </c>
      <c r="G59" s="100">
        <v>3</v>
      </c>
      <c r="H59" s="148"/>
      <c r="I59" s="148"/>
      <c r="J59" s="151"/>
    </row>
    <row r="60" spans="1:10" ht="92.25" customHeight="1" x14ac:dyDescent="0.2">
      <c r="A60" s="92" t="s">
        <v>103</v>
      </c>
      <c r="B60" s="84" t="s">
        <v>231</v>
      </c>
      <c r="C60" s="9" t="s">
        <v>106</v>
      </c>
      <c r="D60" s="88" t="s">
        <v>233</v>
      </c>
      <c r="E60" s="96" t="s">
        <v>22</v>
      </c>
      <c r="F60" s="92" t="s">
        <v>108</v>
      </c>
      <c r="G60" s="100">
        <v>2</v>
      </c>
      <c r="H60" s="148"/>
      <c r="I60" s="148"/>
      <c r="J60" s="151"/>
    </row>
    <row r="61" spans="1:10" ht="96.75" customHeight="1" x14ac:dyDescent="0.2">
      <c r="A61" s="92" t="s">
        <v>103</v>
      </c>
      <c r="B61" s="84" t="s">
        <v>231</v>
      </c>
      <c r="C61" s="14" t="s">
        <v>106</v>
      </c>
      <c r="D61" s="88" t="s">
        <v>233</v>
      </c>
      <c r="E61" s="90" t="s">
        <v>22</v>
      </c>
      <c r="F61" s="90" t="s">
        <v>109</v>
      </c>
      <c r="G61" s="89">
        <v>2</v>
      </c>
      <c r="H61" s="149"/>
      <c r="I61" s="149"/>
      <c r="J61" s="153"/>
    </row>
    <row r="62" spans="1:10" ht="52.5" customHeight="1" x14ac:dyDescent="0.2"/>
    <row r="63" spans="1:10" ht="321.75" customHeight="1" x14ac:dyDescent="0.2"/>
    <row r="65" spans="1:8" x14ac:dyDescent="0.2">
      <c r="H65" s="2" t="s">
        <v>110</v>
      </c>
    </row>
    <row r="67" spans="1:8" x14ac:dyDescent="0.2">
      <c r="A67" s="2"/>
      <c r="H67" s="2" t="s">
        <v>111</v>
      </c>
    </row>
  </sheetData>
  <autoFilter ref="A9:J61" xr:uid="{00000000-0009-0000-0000-000000000000}"/>
  <mergeCells count="12">
    <mergeCell ref="A8:C8"/>
    <mergeCell ref="D8:J8"/>
    <mergeCell ref="H10:H61"/>
    <mergeCell ref="I10:I61"/>
    <mergeCell ref="J10:J61"/>
    <mergeCell ref="A7:C7"/>
    <mergeCell ref="D7:J7"/>
    <mergeCell ref="A1:J1"/>
    <mergeCell ref="A2:A3"/>
    <mergeCell ref="F2:J3"/>
    <mergeCell ref="A4:J5"/>
    <mergeCell ref="A6:J6"/>
  </mergeCells>
  <conditionalFormatting sqref="G12:G61">
    <cfRule type="colorScale" priority="15">
      <colorScale>
        <cfvo type="num" val="1"/>
        <cfvo type="num" val="2"/>
        <cfvo type="num" val="3"/>
        <color rgb="FFF8696B"/>
        <color rgb="FFFFEB84"/>
        <color rgb="FF63BE7B"/>
      </colorScale>
    </cfRule>
  </conditionalFormatting>
  <conditionalFormatting sqref="G10:G11">
    <cfRule type="colorScale" priority="13">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K44"/>
  <sheetViews>
    <sheetView zoomScale="55" zoomScaleNormal="55" workbookViewId="0">
      <selection activeCell="E7" sqref="E7:K7"/>
    </sheetView>
  </sheetViews>
  <sheetFormatPr baseColWidth="10" defaultRowHeight="14.25" x14ac:dyDescent="0.2"/>
  <cols>
    <col min="1" max="1" width="3.5703125" style="28" customWidth="1"/>
    <col min="2" max="3" width="29.7109375" style="28" customWidth="1"/>
    <col min="4" max="4" width="31.85546875" style="28" customWidth="1"/>
    <col min="5" max="5" width="33.140625" style="28" customWidth="1"/>
    <col min="6" max="6" width="44.28515625" style="28" customWidth="1"/>
    <col min="7" max="7" width="59.5703125" style="27" customWidth="1"/>
    <col min="8" max="8" width="24.5703125" style="27" customWidth="1"/>
    <col min="9" max="9" width="34" style="28" customWidth="1"/>
    <col min="10" max="10" width="26.42578125" style="28" customWidth="1"/>
    <col min="11" max="11" width="47.140625" style="27" customWidth="1"/>
    <col min="12" max="16384" width="11.42578125" style="28"/>
  </cols>
  <sheetData>
    <row r="1" spans="1:11" s="2" customFormat="1" ht="15" x14ac:dyDescent="0.25">
      <c r="A1" s="139" t="s">
        <v>325</v>
      </c>
      <c r="B1" s="140"/>
      <c r="C1" s="140"/>
      <c r="D1" s="140"/>
      <c r="E1" s="140"/>
      <c r="F1" s="140"/>
      <c r="G1" s="140"/>
      <c r="H1" s="140"/>
      <c r="I1" s="140"/>
      <c r="J1" s="140"/>
      <c r="K1" s="135"/>
    </row>
    <row r="2" spans="1:11" s="2" customFormat="1" ht="15" x14ac:dyDescent="0.25">
      <c r="F2" s="130" t="s">
        <v>321</v>
      </c>
    </row>
    <row r="3" spans="1:11" ht="20.25" x14ac:dyDescent="0.3">
      <c r="B3" s="29"/>
      <c r="C3" s="30"/>
      <c r="D3" s="30"/>
    </row>
    <row r="4" spans="1:11" ht="15" x14ac:dyDescent="0.25">
      <c r="A4" s="140"/>
      <c r="B4" s="140"/>
      <c r="C4" s="140"/>
      <c r="D4" s="140"/>
      <c r="E4" s="140"/>
      <c r="F4" s="140"/>
      <c r="G4" s="140"/>
      <c r="H4" s="140"/>
      <c r="I4" s="140"/>
      <c r="J4" s="140"/>
      <c r="K4" s="140"/>
    </row>
    <row r="5" spans="1:11" x14ac:dyDescent="0.2">
      <c r="A5" s="31"/>
      <c r="B5" s="32"/>
      <c r="C5" s="32"/>
      <c r="D5" s="32"/>
      <c r="E5" s="32"/>
      <c r="F5" s="32"/>
      <c r="G5" s="32"/>
      <c r="H5" s="32"/>
      <c r="I5" s="32"/>
      <c r="J5" s="32"/>
      <c r="K5" s="32"/>
    </row>
    <row r="6" spans="1:11" ht="27.75" customHeight="1" x14ac:dyDescent="0.2">
      <c r="B6" s="136"/>
      <c r="C6" s="136"/>
      <c r="D6" s="137"/>
      <c r="E6" s="138" t="s">
        <v>1</v>
      </c>
      <c r="F6" s="138"/>
      <c r="G6" s="138"/>
      <c r="H6" s="138"/>
      <c r="I6" s="138"/>
      <c r="J6" s="138"/>
      <c r="K6" s="138"/>
    </row>
    <row r="7" spans="1:11" ht="32.25" customHeight="1" thickBot="1" x14ac:dyDescent="0.25">
      <c r="B7" s="136"/>
      <c r="C7" s="136"/>
      <c r="D7" s="137"/>
      <c r="E7" s="146" t="s">
        <v>327</v>
      </c>
      <c r="F7" s="146"/>
      <c r="G7" s="138"/>
      <c r="H7" s="138"/>
      <c r="I7" s="138"/>
      <c r="J7" s="138"/>
      <c r="K7" s="138"/>
    </row>
    <row r="8" spans="1:11" ht="81" customHeight="1" x14ac:dyDescent="0.2">
      <c r="B8" s="7" t="s">
        <v>3</v>
      </c>
      <c r="C8" s="8" t="s">
        <v>4</v>
      </c>
      <c r="D8" s="8" t="s">
        <v>5</v>
      </c>
      <c r="E8" s="8" t="s">
        <v>6</v>
      </c>
      <c r="F8" s="8" t="s">
        <v>112</v>
      </c>
      <c r="G8" s="7" t="s">
        <v>8</v>
      </c>
      <c r="H8" s="64" t="s">
        <v>9</v>
      </c>
      <c r="I8" s="8" t="s">
        <v>10</v>
      </c>
      <c r="J8" s="8" t="s">
        <v>11</v>
      </c>
      <c r="K8" s="7" t="s">
        <v>12</v>
      </c>
    </row>
    <row r="9" spans="1:11" s="34" customFormat="1" ht="91.5" customHeight="1" x14ac:dyDescent="0.2">
      <c r="B9" s="105" t="s">
        <v>113</v>
      </c>
      <c r="C9" s="87" t="s">
        <v>37</v>
      </c>
      <c r="D9" s="10" t="s">
        <v>46</v>
      </c>
      <c r="E9" s="87" t="s">
        <v>47</v>
      </c>
      <c r="F9" s="89" t="s">
        <v>48</v>
      </c>
      <c r="G9" s="89" t="s">
        <v>115</v>
      </c>
      <c r="H9" s="22">
        <v>1</v>
      </c>
      <c r="I9" s="148" t="s">
        <v>322</v>
      </c>
      <c r="J9" s="148" t="s">
        <v>323</v>
      </c>
      <c r="K9" s="154" t="s">
        <v>324</v>
      </c>
    </row>
    <row r="10" spans="1:11" s="34" customFormat="1" ht="138" customHeight="1" x14ac:dyDescent="0.2">
      <c r="B10" s="105" t="s">
        <v>113</v>
      </c>
      <c r="C10" s="87" t="s">
        <v>37</v>
      </c>
      <c r="D10" s="10" t="s">
        <v>38</v>
      </c>
      <c r="E10" s="89" t="s">
        <v>39</v>
      </c>
      <c r="F10" s="89" t="s">
        <v>40</v>
      </c>
      <c r="G10" s="89" t="s">
        <v>294</v>
      </c>
      <c r="H10" s="22">
        <v>2</v>
      </c>
      <c r="I10" s="148"/>
      <c r="J10" s="148"/>
      <c r="K10" s="155"/>
    </row>
    <row r="11" spans="1:11" s="34" customFormat="1" ht="93.75" customHeight="1" x14ac:dyDescent="0.2">
      <c r="B11" s="105" t="s">
        <v>113</v>
      </c>
      <c r="C11" s="88" t="s">
        <v>50</v>
      </c>
      <c r="D11" s="25" t="s">
        <v>116</v>
      </c>
      <c r="E11" s="87" t="s">
        <v>117</v>
      </c>
      <c r="F11" s="88" t="s">
        <v>118</v>
      </c>
      <c r="G11" s="89" t="s">
        <v>119</v>
      </c>
      <c r="H11" s="22">
        <v>3</v>
      </c>
      <c r="I11" s="148"/>
      <c r="J11" s="148"/>
      <c r="K11" s="155"/>
    </row>
    <row r="12" spans="1:11" s="34" customFormat="1" ht="78" customHeight="1" x14ac:dyDescent="0.2">
      <c r="B12" s="105" t="s">
        <v>113</v>
      </c>
      <c r="C12" s="88" t="s">
        <v>50</v>
      </c>
      <c r="D12" s="25" t="s">
        <v>116</v>
      </c>
      <c r="E12" s="87" t="s">
        <v>117</v>
      </c>
      <c r="F12" s="88" t="s">
        <v>118</v>
      </c>
      <c r="G12" s="89" t="s">
        <v>120</v>
      </c>
      <c r="H12" s="22">
        <v>3</v>
      </c>
      <c r="I12" s="148"/>
      <c r="J12" s="148"/>
      <c r="K12" s="155"/>
    </row>
    <row r="13" spans="1:11" s="34" customFormat="1" ht="74.25" customHeight="1" x14ac:dyDescent="0.2">
      <c r="B13" s="105" t="s">
        <v>113</v>
      </c>
      <c r="C13" s="88" t="s">
        <v>50</v>
      </c>
      <c r="D13" s="25" t="s">
        <v>116</v>
      </c>
      <c r="E13" s="87" t="s">
        <v>117</v>
      </c>
      <c r="F13" s="88" t="s">
        <v>118</v>
      </c>
      <c r="G13" s="89" t="s">
        <v>121</v>
      </c>
      <c r="H13" s="22">
        <v>3</v>
      </c>
      <c r="I13" s="148"/>
      <c r="J13" s="148"/>
      <c r="K13" s="155"/>
    </row>
    <row r="14" spans="1:11" s="34" customFormat="1" ht="82.5" customHeight="1" x14ac:dyDescent="0.2">
      <c r="B14" s="105" t="s">
        <v>113</v>
      </c>
      <c r="C14" s="88" t="s">
        <v>50</v>
      </c>
      <c r="D14" s="25" t="s">
        <v>116</v>
      </c>
      <c r="E14" s="87" t="s">
        <v>117</v>
      </c>
      <c r="F14" s="88" t="s">
        <v>118</v>
      </c>
      <c r="G14" s="100" t="s">
        <v>122</v>
      </c>
      <c r="H14" s="22">
        <v>3</v>
      </c>
      <c r="I14" s="148"/>
      <c r="J14" s="148"/>
      <c r="K14" s="155"/>
    </row>
    <row r="15" spans="1:11" s="34" customFormat="1" ht="85.5" customHeight="1" x14ac:dyDescent="0.2">
      <c r="B15" s="105" t="s">
        <v>301</v>
      </c>
      <c r="C15" s="87" t="s">
        <v>37</v>
      </c>
      <c r="D15" s="15" t="s">
        <v>46</v>
      </c>
      <c r="E15" s="87" t="s">
        <v>47</v>
      </c>
      <c r="F15" s="90" t="s">
        <v>48</v>
      </c>
      <c r="G15" s="89" t="s">
        <v>114</v>
      </c>
      <c r="H15" s="22">
        <v>3</v>
      </c>
      <c r="I15" s="148"/>
      <c r="J15" s="148"/>
      <c r="K15" s="155"/>
    </row>
    <row r="16" spans="1:11" ht="84.75" customHeight="1" x14ac:dyDescent="0.2">
      <c r="B16" s="105" t="s">
        <v>301</v>
      </c>
      <c r="C16" s="87" t="s">
        <v>37</v>
      </c>
      <c r="D16" s="15" t="s">
        <v>46</v>
      </c>
      <c r="E16" s="87" t="s">
        <v>47</v>
      </c>
      <c r="F16" s="90" t="s">
        <v>48</v>
      </c>
      <c r="G16" s="89" t="s">
        <v>123</v>
      </c>
      <c r="H16" s="22">
        <v>3</v>
      </c>
      <c r="I16" s="148"/>
      <c r="J16" s="148"/>
      <c r="K16" s="155"/>
    </row>
    <row r="17" spans="2:11" ht="96.75" customHeight="1" x14ac:dyDescent="0.2">
      <c r="B17" s="105" t="s">
        <v>301</v>
      </c>
      <c r="C17" s="87" t="s">
        <v>50</v>
      </c>
      <c r="D17" s="18" t="s">
        <v>116</v>
      </c>
      <c r="E17" s="87" t="s">
        <v>117</v>
      </c>
      <c r="F17" s="87" t="s">
        <v>118</v>
      </c>
      <c r="G17" s="90" t="s">
        <v>124</v>
      </c>
      <c r="H17" s="22">
        <v>3</v>
      </c>
      <c r="I17" s="148"/>
      <c r="J17" s="148"/>
      <c r="K17" s="155"/>
    </row>
    <row r="18" spans="2:11" ht="73.5" customHeight="1" x14ac:dyDescent="0.2">
      <c r="B18" s="105" t="s">
        <v>301</v>
      </c>
      <c r="C18" s="87" t="s">
        <v>50</v>
      </c>
      <c r="D18" s="18" t="s">
        <v>116</v>
      </c>
      <c r="E18" s="87" t="s">
        <v>117</v>
      </c>
      <c r="F18" s="87" t="s">
        <v>118</v>
      </c>
      <c r="G18" s="90" t="s">
        <v>125</v>
      </c>
      <c r="H18" s="22">
        <v>3</v>
      </c>
      <c r="I18" s="148"/>
      <c r="J18" s="148"/>
      <c r="K18" s="155"/>
    </row>
    <row r="19" spans="2:11" ht="79.5" customHeight="1" x14ac:dyDescent="0.2">
      <c r="B19" s="105" t="s">
        <v>301</v>
      </c>
      <c r="C19" s="87" t="s">
        <v>50</v>
      </c>
      <c r="D19" s="18" t="s">
        <v>116</v>
      </c>
      <c r="E19" s="87" t="s">
        <v>117</v>
      </c>
      <c r="F19" s="87" t="s">
        <v>118</v>
      </c>
      <c r="G19" s="90" t="s">
        <v>126</v>
      </c>
      <c r="H19" s="22">
        <v>3</v>
      </c>
      <c r="I19" s="148"/>
      <c r="J19" s="148"/>
      <c r="K19" s="155"/>
    </row>
    <row r="20" spans="2:11" ht="92.25" customHeight="1" x14ac:dyDescent="0.2">
      <c r="B20" s="105" t="s">
        <v>301</v>
      </c>
      <c r="C20" s="87" t="s">
        <v>50</v>
      </c>
      <c r="D20" s="18" t="s">
        <v>116</v>
      </c>
      <c r="E20" s="87" t="s">
        <v>117</v>
      </c>
      <c r="F20" s="87" t="s">
        <v>118</v>
      </c>
      <c r="G20" s="90" t="s">
        <v>127</v>
      </c>
      <c r="H20" s="22">
        <v>3</v>
      </c>
      <c r="I20" s="148"/>
      <c r="J20" s="148"/>
      <c r="K20" s="155"/>
    </row>
    <row r="21" spans="2:11" ht="81" customHeight="1" x14ac:dyDescent="0.2">
      <c r="B21" s="105" t="s">
        <v>301</v>
      </c>
      <c r="C21" s="87" t="s">
        <v>50</v>
      </c>
      <c r="D21" s="18" t="s">
        <v>116</v>
      </c>
      <c r="E21" s="87" t="s">
        <v>117</v>
      </c>
      <c r="F21" s="87" t="s">
        <v>118</v>
      </c>
      <c r="G21" s="90" t="s">
        <v>128</v>
      </c>
      <c r="H21" s="22">
        <v>3</v>
      </c>
      <c r="I21" s="148"/>
      <c r="J21" s="148"/>
      <c r="K21" s="155"/>
    </row>
    <row r="22" spans="2:11" ht="81.75" customHeight="1" x14ac:dyDescent="0.2">
      <c r="B22" s="105" t="s">
        <v>301</v>
      </c>
      <c r="C22" s="87" t="s">
        <v>50</v>
      </c>
      <c r="D22" s="18" t="s">
        <v>116</v>
      </c>
      <c r="E22" s="87" t="s">
        <v>117</v>
      </c>
      <c r="F22" s="87" t="s">
        <v>118</v>
      </c>
      <c r="G22" s="90" t="s">
        <v>129</v>
      </c>
      <c r="H22" s="22">
        <v>3</v>
      </c>
      <c r="I22" s="148"/>
      <c r="J22" s="148"/>
      <c r="K22" s="155"/>
    </row>
    <row r="23" spans="2:11" ht="94.5" customHeight="1" x14ac:dyDescent="0.2">
      <c r="B23" s="105" t="s">
        <v>301</v>
      </c>
      <c r="C23" s="84" t="s">
        <v>231</v>
      </c>
      <c r="D23" s="14" t="s">
        <v>130</v>
      </c>
      <c r="E23" s="36" t="s">
        <v>233</v>
      </c>
      <c r="F23" s="36" t="s">
        <v>234</v>
      </c>
      <c r="G23" s="90" t="s">
        <v>131</v>
      </c>
      <c r="H23" s="22">
        <v>2</v>
      </c>
      <c r="I23" s="148"/>
      <c r="J23" s="148"/>
      <c r="K23" s="155"/>
    </row>
    <row r="24" spans="2:11" ht="83.25" customHeight="1" x14ac:dyDescent="0.2">
      <c r="B24" s="105" t="s">
        <v>301</v>
      </c>
      <c r="C24" s="84" t="s">
        <v>231</v>
      </c>
      <c r="D24" s="14" t="s">
        <v>130</v>
      </c>
      <c r="E24" s="36" t="s">
        <v>233</v>
      </c>
      <c r="F24" s="36" t="s">
        <v>234</v>
      </c>
      <c r="G24" s="89" t="s">
        <v>96</v>
      </c>
      <c r="H24" s="22">
        <v>2</v>
      </c>
      <c r="I24" s="148"/>
      <c r="J24" s="148"/>
      <c r="K24" s="155"/>
    </row>
    <row r="25" spans="2:11" ht="103.5" customHeight="1" x14ac:dyDescent="0.2">
      <c r="B25" s="106" t="s">
        <v>78</v>
      </c>
      <c r="C25" s="87" t="s">
        <v>37</v>
      </c>
      <c r="D25" s="15" t="s">
        <v>46</v>
      </c>
      <c r="E25" s="87" t="s">
        <v>47</v>
      </c>
      <c r="F25" s="90" t="s">
        <v>48</v>
      </c>
      <c r="G25" s="90" t="s">
        <v>134</v>
      </c>
      <c r="H25" s="22">
        <v>2</v>
      </c>
      <c r="I25" s="148"/>
      <c r="J25" s="148"/>
      <c r="K25" s="155"/>
    </row>
    <row r="26" spans="2:11" ht="93.75" customHeight="1" x14ac:dyDescent="0.2">
      <c r="B26" s="106" t="s">
        <v>78</v>
      </c>
      <c r="C26" s="87" t="s">
        <v>37</v>
      </c>
      <c r="D26" s="15" t="s">
        <v>46</v>
      </c>
      <c r="E26" s="87" t="s">
        <v>47</v>
      </c>
      <c r="F26" s="90" t="s">
        <v>48</v>
      </c>
      <c r="G26" s="90" t="s">
        <v>132</v>
      </c>
      <c r="H26" s="22">
        <v>3</v>
      </c>
      <c r="I26" s="148"/>
      <c r="J26" s="148"/>
      <c r="K26" s="155"/>
    </row>
    <row r="27" spans="2:11" ht="96" customHeight="1" x14ac:dyDescent="0.2">
      <c r="B27" s="106" t="s">
        <v>78</v>
      </c>
      <c r="C27" s="89" t="s">
        <v>50</v>
      </c>
      <c r="D27" s="10" t="s">
        <v>116</v>
      </c>
      <c r="E27" s="87" t="s">
        <v>117</v>
      </c>
      <c r="F27" s="89" t="s">
        <v>133</v>
      </c>
      <c r="G27" s="90" t="s">
        <v>305</v>
      </c>
      <c r="H27" s="22">
        <v>2</v>
      </c>
      <c r="I27" s="148"/>
      <c r="J27" s="148"/>
      <c r="K27" s="155"/>
    </row>
    <row r="28" spans="2:11" ht="100.5" customHeight="1" x14ac:dyDescent="0.2">
      <c r="B28" s="90" t="s">
        <v>78</v>
      </c>
      <c r="C28" s="89" t="s">
        <v>50</v>
      </c>
      <c r="D28" s="10" t="s">
        <v>116</v>
      </c>
      <c r="E28" s="87" t="s">
        <v>117</v>
      </c>
      <c r="F28" s="89" t="s">
        <v>133</v>
      </c>
      <c r="G28" s="90" t="s">
        <v>80</v>
      </c>
      <c r="H28" s="22">
        <v>2</v>
      </c>
      <c r="I28" s="148"/>
      <c r="J28" s="148"/>
      <c r="K28" s="155"/>
    </row>
    <row r="29" spans="2:11" ht="71.25" customHeight="1" x14ac:dyDescent="0.2">
      <c r="B29" s="90" t="s">
        <v>78</v>
      </c>
      <c r="C29" s="84" t="s">
        <v>231</v>
      </c>
      <c r="D29" s="14" t="s">
        <v>130</v>
      </c>
      <c r="E29" s="36" t="s">
        <v>233</v>
      </c>
      <c r="F29" s="36" t="s">
        <v>234</v>
      </c>
      <c r="G29" s="90" t="s">
        <v>135</v>
      </c>
      <c r="H29" s="22">
        <v>2</v>
      </c>
      <c r="I29" s="148"/>
      <c r="J29" s="148"/>
      <c r="K29" s="155"/>
    </row>
    <row r="30" spans="2:11" ht="77.25" customHeight="1" x14ac:dyDescent="0.2">
      <c r="B30" s="90" t="s">
        <v>78</v>
      </c>
      <c r="C30" s="84" t="s">
        <v>231</v>
      </c>
      <c r="D30" s="14" t="s">
        <v>130</v>
      </c>
      <c r="E30" s="36" t="s">
        <v>233</v>
      </c>
      <c r="F30" s="36" t="s">
        <v>234</v>
      </c>
      <c r="G30" s="100" t="s">
        <v>136</v>
      </c>
      <c r="H30" s="22">
        <v>3</v>
      </c>
      <c r="I30" s="148"/>
      <c r="J30" s="148"/>
      <c r="K30" s="155"/>
    </row>
    <row r="31" spans="2:11" ht="138.75" customHeight="1" x14ac:dyDescent="0.2">
      <c r="B31" s="106" t="s">
        <v>137</v>
      </c>
      <c r="C31" s="87" t="s">
        <v>37</v>
      </c>
      <c r="D31" s="20" t="s">
        <v>46</v>
      </c>
      <c r="E31" s="87" t="s">
        <v>47</v>
      </c>
      <c r="F31" s="90" t="s">
        <v>48</v>
      </c>
      <c r="G31" s="96" t="s">
        <v>138</v>
      </c>
      <c r="H31" s="22">
        <v>3</v>
      </c>
      <c r="I31" s="148"/>
      <c r="J31" s="148"/>
      <c r="K31" s="155"/>
    </row>
    <row r="32" spans="2:11" ht="97.5" customHeight="1" x14ac:dyDescent="0.2">
      <c r="B32" s="106" t="s">
        <v>137</v>
      </c>
      <c r="C32" s="84" t="s">
        <v>231</v>
      </c>
      <c r="D32" s="37" t="s">
        <v>139</v>
      </c>
      <c r="E32" s="36" t="s">
        <v>233</v>
      </c>
      <c r="F32" s="36" t="s">
        <v>234</v>
      </c>
      <c r="G32" s="89" t="s">
        <v>140</v>
      </c>
      <c r="H32" s="22">
        <v>3</v>
      </c>
      <c r="I32" s="148"/>
      <c r="J32" s="148"/>
      <c r="K32" s="155"/>
    </row>
    <row r="33" spans="2:11" ht="97.5" customHeight="1" x14ac:dyDescent="0.2">
      <c r="B33" s="106" t="s">
        <v>137</v>
      </c>
      <c r="C33" s="87" t="s">
        <v>50</v>
      </c>
      <c r="D33" s="18" t="s">
        <v>116</v>
      </c>
      <c r="E33" s="87" t="s">
        <v>117</v>
      </c>
      <c r="F33" s="87" t="s">
        <v>118</v>
      </c>
      <c r="G33" s="89" t="s">
        <v>141</v>
      </c>
      <c r="H33" s="22">
        <v>3</v>
      </c>
      <c r="I33" s="148"/>
      <c r="J33" s="148"/>
      <c r="K33" s="155"/>
    </row>
    <row r="34" spans="2:11" ht="108.75" customHeight="1" x14ac:dyDescent="0.2">
      <c r="B34" s="106" t="s">
        <v>137</v>
      </c>
      <c r="C34" s="87" t="s">
        <v>50</v>
      </c>
      <c r="D34" s="18" t="s">
        <v>116</v>
      </c>
      <c r="E34" s="87" t="s">
        <v>117</v>
      </c>
      <c r="F34" s="87" t="s">
        <v>118</v>
      </c>
      <c r="G34" s="89" t="s">
        <v>142</v>
      </c>
      <c r="H34" s="22">
        <v>2</v>
      </c>
      <c r="I34" s="148"/>
      <c r="J34" s="148"/>
      <c r="K34" s="155"/>
    </row>
    <row r="35" spans="2:11" ht="129" customHeight="1" x14ac:dyDescent="0.2">
      <c r="B35" s="106" t="s">
        <v>143</v>
      </c>
      <c r="C35" s="87" t="s">
        <v>50</v>
      </c>
      <c r="D35" s="18" t="s">
        <v>116</v>
      </c>
      <c r="E35" s="87" t="s">
        <v>117</v>
      </c>
      <c r="F35" s="87" t="s">
        <v>118</v>
      </c>
      <c r="G35" s="90" t="s">
        <v>144</v>
      </c>
      <c r="H35" s="22">
        <v>3</v>
      </c>
      <c r="I35" s="148"/>
      <c r="J35" s="148"/>
      <c r="K35" s="155"/>
    </row>
    <row r="36" spans="2:11" ht="97.5" customHeight="1" x14ac:dyDescent="0.2">
      <c r="B36" s="90" t="s">
        <v>303</v>
      </c>
      <c r="C36" s="87" t="s">
        <v>37</v>
      </c>
      <c r="D36" s="15" t="s">
        <v>46</v>
      </c>
      <c r="E36" s="87" t="s">
        <v>47</v>
      </c>
      <c r="F36" s="90" t="s">
        <v>48</v>
      </c>
      <c r="G36" s="96" t="s">
        <v>145</v>
      </c>
      <c r="H36" s="22">
        <v>2</v>
      </c>
      <c r="I36" s="148"/>
      <c r="J36" s="148"/>
      <c r="K36" s="155"/>
    </row>
    <row r="37" spans="2:11" ht="99" customHeight="1" x14ac:dyDescent="0.2">
      <c r="B37" s="90" t="s">
        <v>303</v>
      </c>
      <c r="C37" s="87" t="s">
        <v>37</v>
      </c>
      <c r="D37" s="15" t="s">
        <v>46</v>
      </c>
      <c r="E37" s="87" t="s">
        <v>47</v>
      </c>
      <c r="F37" s="90" t="s">
        <v>48</v>
      </c>
      <c r="G37" s="100" t="s">
        <v>146</v>
      </c>
      <c r="H37" s="22">
        <v>2</v>
      </c>
      <c r="I37" s="148"/>
      <c r="J37" s="148"/>
      <c r="K37" s="155"/>
    </row>
    <row r="38" spans="2:11" ht="95.25" customHeight="1" x14ac:dyDescent="0.2">
      <c r="B38" s="90" t="s">
        <v>303</v>
      </c>
      <c r="C38" s="90" t="s">
        <v>50</v>
      </c>
      <c r="D38" s="18" t="s">
        <v>116</v>
      </c>
      <c r="E38" s="87" t="s">
        <v>117</v>
      </c>
      <c r="F38" s="87" t="s">
        <v>118</v>
      </c>
      <c r="G38" s="100" t="s">
        <v>147</v>
      </c>
      <c r="H38" s="22">
        <v>2</v>
      </c>
      <c r="I38" s="148"/>
      <c r="J38" s="148"/>
      <c r="K38" s="155"/>
    </row>
    <row r="39" spans="2:11" ht="97.5" customHeight="1" x14ac:dyDescent="0.2">
      <c r="B39" s="95" t="s">
        <v>297</v>
      </c>
      <c r="C39" s="87" t="s">
        <v>37</v>
      </c>
      <c r="D39" s="15" t="s">
        <v>46</v>
      </c>
      <c r="E39" s="87" t="s">
        <v>47</v>
      </c>
      <c r="F39" s="90" t="s">
        <v>48</v>
      </c>
      <c r="G39" s="89" t="s">
        <v>148</v>
      </c>
      <c r="H39" s="22">
        <v>2</v>
      </c>
      <c r="I39" s="148"/>
      <c r="J39" s="148"/>
      <c r="K39" s="155"/>
    </row>
    <row r="40" spans="2:11" ht="94.5" customHeight="1" x14ac:dyDescent="0.2">
      <c r="B40" s="95" t="s">
        <v>297</v>
      </c>
      <c r="C40" s="87" t="s">
        <v>37</v>
      </c>
      <c r="D40" s="15" t="s">
        <v>46</v>
      </c>
      <c r="E40" s="87" t="s">
        <v>47</v>
      </c>
      <c r="F40" s="90" t="s">
        <v>48</v>
      </c>
      <c r="G40" s="89" t="s">
        <v>149</v>
      </c>
      <c r="H40" s="22">
        <v>3</v>
      </c>
      <c r="I40" s="148"/>
      <c r="J40" s="148"/>
      <c r="K40" s="155"/>
    </row>
    <row r="41" spans="2:11" ht="87.75" customHeight="1" x14ac:dyDescent="0.2">
      <c r="B41" s="95" t="s">
        <v>297</v>
      </c>
      <c r="C41" s="90" t="s">
        <v>50</v>
      </c>
      <c r="D41" s="18" t="s">
        <v>116</v>
      </c>
      <c r="E41" s="87" t="s">
        <v>117</v>
      </c>
      <c r="F41" s="87" t="s">
        <v>118</v>
      </c>
      <c r="G41" s="89" t="s">
        <v>100</v>
      </c>
      <c r="H41" s="22">
        <v>3</v>
      </c>
      <c r="I41" s="148"/>
      <c r="J41" s="148"/>
      <c r="K41" s="155"/>
    </row>
    <row r="42" spans="2:11" ht="74.25" customHeight="1" x14ac:dyDescent="0.2">
      <c r="B42" s="95" t="s">
        <v>297</v>
      </c>
      <c r="C42" s="88" t="s">
        <v>50</v>
      </c>
      <c r="D42" s="25" t="s">
        <v>116</v>
      </c>
      <c r="E42" s="87" t="s">
        <v>117</v>
      </c>
      <c r="F42" s="88" t="s">
        <v>118</v>
      </c>
      <c r="G42" s="98" t="s">
        <v>150</v>
      </c>
      <c r="H42" s="22">
        <v>3</v>
      </c>
      <c r="I42" s="148"/>
      <c r="J42" s="148"/>
      <c r="K42" s="155"/>
    </row>
    <row r="43" spans="2:11" ht="90" customHeight="1" x14ac:dyDescent="0.2">
      <c r="B43" s="95" t="s">
        <v>297</v>
      </c>
      <c r="C43" s="88" t="s">
        <v>50</v>
      </c>
      <c r="D43" s="25" t="s">
        <v>116</v>
      </c>
      <c r="E43" s="87" t="s">
        <v>117</v>
      </c>
      <c r="F43" s="88" t="s">
        <v>118</v>
      </c>
      <c r="G43" s="98" t="s">
        <v>298</v>
      </c>
      <c r="H43" s="22">
        <v>3</v>
      </c>
      <c r="I43" s="148"/>
      <c r="J43" s="148"/>
      <c r="K43" s="155"/>
    </row>
    <row r="44" spans="2:11" ht="102" customHeight="1" x14ac:dyDescent="0.2">
      <c r="B44" s="95" t="s">
        <v>297</v>
      </c>
      <c r="C44" s="84" t="s">
        <v>231</v>
      </c>
      <c r="D44" s="37" t="s">
        <v>151</v>
      </c>
      <c r="E44" s="84" t="s">
        <v>233</v>
      </c>
      <c r="F44" s="83" t="s">
        <v>22</v>
      </c>
      <c r="G44" s="85" t="s">
        <v>152</v>
      </c>
      <c r="H44" s="22">
        <v>2</v>
      </c>
      <c r="I44" s="149"/>
      <c r="J44" s="149"/>
      <c r="K44" s="156"/>
    </row>
  </sheetData>
  <autoFilter ref="A8:K44" xr:uid="{00000000-0009-0000-0000-000001000000}"/>
  <mergeCells count="9">
    <mergeCell ref="A1:J1"/>
    <mergeCell ref="I9:I44"/>
    <mergeCell ref="J9:J44"/>
    <mergeCell ref="K9:K44"/>
    <mergeCell ref="A4:K4"/>
    <mergeCell ref="B6:D6"/>
    <mergeCell ref="E6:K6"/>
    <mergeCell ref="B7:D7"/>
    <mergeCell ref="E7:K7"/>
  </mergeCells>
  <conditionalFormatting sqref="H9:H44">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38"/>
  <sheetViews>
    <sheetView zoomScale="70" zoomScaleNormal="70" workbookViewId="0">
      <pane ySplit="7" topLeftCell="A11" activePane="bottomLeft" state="frozen"/>
      <selection pane="bottomLeft" sqref="A1:J1"/>
    </sheetView>
  </sheetViews>
  <sheetFormatPr baseColWidth="10" defaultRowHeight="14.25" x14ac:dyDescent="0.2"/>
  <cols>
    <col min="1" max="1" width="41.42578125" style="28" customWidth="1"/>
    <col min="2" max="2" width="21.7109375" style="73" customWidth="1"/>
    <col min="3" max="3" width="29.42578125" style="74" customWidth="1"/>
    <col min="4" max="4" width="24.140625" style="28" customWidth="1"/>
    <col min="5" max="5" width="37.140625" style="28" customWidth="1"/>
    <col min="6" max="6" width="49.42578125" style="53" customWidth="1"/>
    <col min="7" max="7" width="24.7109375" style="27" customWidth="1"/>
    <col min="8" max="8" width="28.7109375" style="28" customWidth="1"/>
    <col min="9" max="9" width="35" style="28" customWidth="1"/>
    <col min="10" max="10" width="92" style="27" customWidth="1"/>
    <col min="11" max="16384" width="11.42578125" style="28"/>
  </cols>
  <sheetData>
    <row r="1" spans="1:10" ht="24" customHeight="1" x14ac:dyDescent="0.25">
      <c r="A1" s="139" t="s">
        <v>325</v>
      </c>
      <c r="B1" s="140"/>
      <c r="C1" s="140"/>
      <c r="D1" s="140"/>
      <c r="E1" s="140"/>
      <c r="F1" s="140"/>
      <c r="G1" s="140"/>
      <c r="H1" s="140"/>
      <c r="I1" s="140"/>
      <c r="J1" s="140"/>
    </row>
    <row r="2" spans="1:10" ht="15" x14ac:dyDescent="0.25">
      <c r="A2" s="2"/>
      <c r="B2" s="53"/>
      <c r="C2" s="48"/>
      <c r="D2" s="2"/>
      <c r="E2" s="2"/>
      <c r="F2" s="130" t="s">
        <v>321</v>
      </c>
      <c r="H2" s="2"/>
      <c r="I2" s="2"/>
    </row>
    <row r="3" spans="1:10" x14ac:dyDescent="0.2">
      <c r="A3" s="2"/>
      <c r="B3" s="54"/>
      <c r="C3" s="55"/>
      <c r="D3" s="2"/>
      <c r="E3" s="2"/>
      <c r="H3" s="2"/>
      <c r="I3" s="2"/>
    </row>
    <row r="4" spans="1:10" ht="15" x14ac:dyDescent="0.25">
      <c r="A4" s="140"/>
      <c r="B4" s="140"/>
      <c r="C4" s="140"/>
      <c r="D4" s="140"/>
      <c r="E4" s="140"/>
      <c r="F4" s="140"/>
      <c r="G4" s="140"/>
      <c r="H4" s="140"/>
      <c r="I4" s="140"/>
      <c r="J4" s="140"/>
    </row>
    <row r="5" spans="1:10" ht="15" customHeight="1" x14ac:dyDescent="0.25">
      <c r="A5" s="8" t="s">
        <v>0</v>
      </c>
      <c r="B5" s="56"/>
      <c r="C5" s="58"/>
      <c r="D5" s="159" t="s">
        <v>1</v>
      </c>
      <c r="E5" s="160"/>
      <c r="F5" s="160"/>
      <c r="G5" s="160"/>
      <c r="H5" s="160"/>
      <c r="I5" s="160"/>
      <c r="J5" s="161"/>
    </row>
    <row r="6" spans="1:10" ht="15.75" customHeight="1" thickBot="1" x14ac:dyDescent="0.3">
      <c r="A6" s="8" t="s">
        <v>2</v>
      </c>
      <c r="B6" s="57"/>
      <c r="D6" s="161" t="s">
        <v>190</v>
      </c>
      <c r="E6" s="138"/>
      <c r="F6" s="138"/>
      <c r="G6" s="138"/>
      <c r="H6" s="138"/>
      <c r="I6" s="138"/>
      <c r="J6" s="138"/>
    </row>
    <row r="7" spans="1:10" ht="75" customHeight="1" thickBot="1" x14ac:dyDescent="0.3">
      <c r="A7" s="81" t="s">
        <v>191</v>
      </c>
      <c r="B7" s="60" t="s">
        <v>153</v>
      </c>
      <c r="C7" s="61" t="s">
        <v>192</v>
      </c>
      <c r="D7" s="62" t="s">
        <v>6</v>
      </c>
      <c r="E7" s="76" t="s">
        <v>284</v>
      </c>
      <c r="F7" s="63" t="s">
        <v>8</v>
      </c>
      <c r="G7" s="64" t="s">
        <v>9</v>
      </c>
      <c r="H7" s="65" t="s">
        <v>10</v>
      </c>
      <c r="I7" s="65" t="s">
        <v>11</v>
      </c>
      <c r="J7" s="76" t="s">
        <v>285</v>
      </c>
    </row>
    <row r="8" spans="1:10" ht="98.25" customHeight="1" thickBot="1" x14ac:dyDescent="0.25">
      <c r="A8" s="90" t="s">
        <v>286</v>
      </c>
      <c r="B8" s="87" t="s">
        <v>37</v>
      </c>
      <c r="C8" s="66" t="s">
        <v>194</v>
      </c>
      <c r="D8" s="87" t="s">
        <v>47</v>
      </c>
      <c r="E8" s="90" t="s">
        <v>48</v>
      </c>
      <c r="F8" s="118" t="s">
        <v>287</v>
      </c>
      <c r="G8" s="10">
        <v>3</v>
      </c>
      <c r="H8" s="44"/>
      <c r="I8" s="44"/>
      <c r="J8" s="63"/>
    </row>
    <row r="9" spans="1:10" ht="75" customHeight="1" thickBot="1" x14ac:dyDescent="0.25">
      <c r="A9" s="90" t="s">
        <v>286</v>
      </c>
      <c r="B9" s="87" t="s">
        <v>37</v>
      </c>
      <c r="C9" s="66" t="s">
        <v>194</v>
      </c>
      <c r="D9" s="87" t="s">
        <v>47</v>
      </c>
      <c r="E9" s="90" t="s">
        <v>48</v>
      </c>
      <c r="F9" s="118" t="s">
        <v>292</v>
      </c>
      <c r="G9" s="10">
        <v>2</v>
      </c>
      <c r="H9" s="44"/>
      <c r="I9" s="44"/>
      <c r="J9" s="63"/>
    </row>
    <row r="10" spans="1:10" ht="75" customHeight="1" thickBot="1" x14ac:dyDescent="0.25">
      <c r="A10" s="90" t="s">
        <v>286</v>
      </c>
      <c r="B10" s="87" t="s">
        <v>37</v>
      </c>
      <c r="C10" s="66" t="s">
        <v>194</v>
      </c>
      <c r="D10" s="87" t="s">
        <v>47</v>
      </c>
      <c r="E10" s="90" t="s">
        <v>48</v>
      </c>
      <c r="F10" s="118" t="s">
        <v>293</v>
      </c>
      <c r="G10" s="22">
        <v>1</v>
      </c>
      <c r="H10" s="44"/>
      <c r="I10" s="44"/>
      <c r="J10" s="63"/>
    </row>
    <row r="11" spans="1:10" ht="75" customHeight="1" thickBot="1" x14ac:dyDescent="0.25">
      <c r="A11" s="90" t="s">
        <v>286</v>
      </c>
      <c r="B11" s="87" t="s">
        <v>37</v>
      </c>
      <c r="C11" s="66" t="s">
        <v>194</v>
      </c>
      <c r="D11" s="87" t="s">
        <v>162</v>
      </c>
      <c r="E11" s="87" t="s">
        <v>163</v>
      </c>
      <c r="F11" s="118" t="s">
        <v>291</v>
      </c>
      <c r="G11" s="10">
        <v>3</v>
      </c>
      <c r="H11" s="44"/>
      <c r="I11" s="44"/>
      <c r="J11" s="63"/>
    </row>
    <row r="12" spans="1:10" ht="75" customHeight="1" thickBot="1" x14ac:dyDescent="0.25">
      <c r="A12" s="90" t="s">
        <v>286</v>
      </c>
      <c r="B12" s="87" t="s">
        <v>37</v>
      </c>
      <c r="C12" s="66" t="s">
        <v>194</v>
      </c>
      <c r="D12" s="87" t="s">
        <v>162</v>
      </c>
      <c r="E12" s="87" t="s">
        <v>163</v>
      </c>
      <c r="F12" s="118" t="s">
        <v>290</v>
      </c>
      <c r="G12" s="10">
        <v>2</v>
      </c>
      <c r="H12" s="44"/>
      <c r="I12" s="44"/>
      <c r="J12" s="63"/>
    </row>
    <row r="13" spans="1:10" ht="75" customHeight="1" thickBot="1" x14ac:dyDescent="0.25">
      <c r="A13" s="90" t="s">
        <v>286</v>
      </c>
      <c r="B13" s="87" t="s">
        <v>37</v>
      </c>
      <c r="C13" s="66" t="s">
        <v>194</v>
      </c>
      <c r="D13" s="87" t="s">
        <v>216</v>
      </c>
      <c r="E13" s="87" t="s">
        <v>217</v>
      </c>
      <c r="F13" s="118" t="s">
        <v>289</v>
      </c>
      <c r="G13" s="10">
        <v>3</v>
      </c>
      <c r="H13" s="44"/>
      <c r="I13" s="44"/>
      <c r="J13" s="63"/>
    </row>
    <row r="14" spans="1:10" ht="98.25" customHeight="1" x14ac:dyDescent="0.2">
      <c r="A14" s="17" t="s">
        <v>193</v>
      </c>
      <c r="B14" s="87" t="s">
        <v>37</v>
      </c>
      <c r="C14" s="66" t="s">
        <v>194</v>
      </c>
      <c r="D14" s="87" t="s">
        <v>162</v>
      </c>
      <c r="E14" s="87" t="s">
        <v>163</v>
      </c>
      <c r="F14" s="68" t="s">
        <v>195</v>
      </c>
      <c r="G14" s="10">
        <v>3</v>
      </c>
      <c r="H14" s="157" t="s">
        <v>196</v>
      </c>
      <c r="I14" s="157" t="s">
        <v>197</v>
      </c>
      <c r="J14" s="158" t="s">
        <v>198</v>
      </c>
    </row>
    <row r="15" spans="1:10" ht="72" customHeight="1" x14ac:dyDescent="0.2">
      <c r="A15" s="17" t="s">
        <v>193</v>
      </c>
      <c r="B15" s="87" t="s">
        <v>37</v>
      </c>
      <c r="C15" s="66" t="s">
        <v>194</v>
      </c>
      <c r="D15" s="87" t="s">
        <v>162</v>
      </c>
      <c r="E15" s="87" t="s">
        <v>163</v>
      </c>
      <c r="F15" s="88" t="s">
        <v>199</v>
      </c>
      <c r="G15" s="10">
        <v>3</v>
      </c>
      <c r="H15" s="157"/>
      <c r="I15" s="157"/>
      <c r="J15" s="148"/>
    </row>
    <row r="16" spans="1:10" ht="159" customHeight="1" x14ac:dyDescent="0.2">
      <c r="A16" s="17" t="s">
        <v>193</v>
      </c>
      <c r="B16" s="87" t="s">
        <v>37</v>
      </c>
      <c r="C16" s="66" t="s">
        <v>194</v>
      </c>
      <c r="D16" s="87" t="s">
        <v>162</v>
      </c>
      <c r="E16" s="87" t="s">
        <v>163</v>
      </c>
      <c r="F16" s="88" t="s">
        <v>200</v>
      </c>
      <c r="G16" s="10">
        <v>3</v>
      </c>
      <c r="H16" s="157"/>
      <c r="I16" s="157"/>
      <c r="J16" s="148"/>
    </row>
    <row r="17" spans="1:10" ht="145.5" customHeight="1" x14ac:dyDescent="0.2">
      <c r="A17" s="17" t="s">
        <v>193</v>
      </c>
      <c r="B17" s="123" t="s">
        <v>37</v>
      </c>
      <c r="C17" s="67" t="s">
        <v>201</v>
      </c>
      <c r="D17" s="87" t="s">
        <v>39</v>
      </c>
      <c r="E17" s="102" t="s">
        <v>40</v>
      </c>
      <c r="F17" s="89" t="s">
        <v>202</v>
      </c>
      <c r="G17" s="10">
        <v>2</v>
      </c>
      <c r="H17" s="157"/>
      <c r="I17" s="157"/>
      <c r="J17" s="148"/>
    </row>
    <row r="18" spans="1:10" ht="87.75" customHeight="1" x14ac:dyDescent="0.2">
      <c r="A18" s="17" t="s">
        <v>193</v>
      </c>
      <c r="B18" s="123" t="s">
        <v>37</v>
      </c>
      <c r="C18" s="67" t="s">
        <v>201</v>
      </c>
      <c r="D18" s="87" t="s">
        <v>39</v>
      </c>
      <c r="E18" s="102" t="s">
        <v>40</v>
      </c>
      <c r="F18" s="88" t="s">
        <v>203</v>
      </c>
      <c r="G18" s="10">
        <v>3</v>
      </c>
      <c r="H18" s="157"/>
      <c r="I18" s="157"/>
      <c r="J18" s="148"/>
    </row>
    <row r="19" spans="1:10" ht="169.5" customHeight="1" x14ac:dyDescent="0.2">
      <c r="A19" s="124" t="s">
        <v>302</v>
      </c>
      <c r="B19" s="87" t="s">
        <v>37</v>
      </c>
      <c r="C19" s="15" t="s">
        <v>194</v>
      </c>
      <c r="D19" s="87" t="s">
        <v>162</v>
      </c>
      <c r="E19" s="87" t="s">
        <v>163</v>
      </c>
      <c r="F19" s="88" t="s">
        <v>204</v>
      </c>
      <c r="G19" s="10">
        <v>3</v>
      </c>
      <c r="H19" s="157"/>
      <c r="I19" s="157"/>
      <c r="J19" s="148"/>
    </row>
    <row r="20" spans="1:10" ht="77.25" customHeight="1" x14ac:dyDescent="0.2">
      <c r="A20" s="124" t="s">
        <v>302</v>
      </c>
      <c r="B20" s="123" t="s">
        <v>205</v>
      </c>
      <c r="C20" s="67" t="s">
        <v>206</v>
      </c>
      <c r="D20" s="87" t="s">
        <v>162</v>
      </c>
      <c r="E20" s="87" t="s">
        <v>163</v>
      </c>
      <c r="F20" s="88" t="s">
        <v>207</v>
      </c>
      <c r="G20" s="10">
        <v>2</v>
      </c>
      <c r="H20" s="157"/>
      <c r="I20" s="157"/>
      <c r="J20" s="148"/>
    </row>
    <row r="21" spans="1:10" ht="81.75" customHeight="1" x14ac:dyDescent="0.2">
      <c r="A21" s="124" t="s">
        <v>302</v>
      </c>
      <c r="B21" s="123" t="s">
        <v>205</v>
      </c>
      <c r="C21" s="67" t="s">
        <v>206</v>
      </c>
      <c r="D21" s="87" t="s">
        <v>162</v>
      </c>
      <c r="E21" s="87" t="s">
        <v>163</v>
      </c>
      <c r="F21" s="88" t="s">
        <v>208</v>
      </c>
      <c r="G21" s="10">
        <v>3</v>
      </c>
      <c r="H21" s="157"/>
      <c r="I21" s="157"/>
      <c r="J21" s="148"/>
    </row>
    <row r="22" spans="1:10" ht="78" customHeight="1" x14ac:dyDescent="0.2">
      <c r="A22" s="124" t="s">
        <v>302</v>
      </c>
      <c r="B22" s="123" t="s">
        <v>205</v>
      </c>
      <c r="C22" s="67" t="s">
        <v>206</v>
      </c>
      <c r="D22" s="87" t="s">
        <v>162</v>
      </c>
      <c r="E22" s="87" t="s">
        <v>163</v>
      </c>
      <c r="F22" s="88" t="s">
        <v>209</v>
      </c>
      <c r="G22" s="10">
        <v>3</v>
      </c>
      <c r="H22" s="157"/>
      <c r="I22" s="157"/>
      <c r="J22" s="148"/>
    </row>
    <row r="23" spans="1:10" ht="84" customHeight="1" x14ac:dyDescent="0.2">
      <c r="A23" s="124" t="s">
        <v>302</v>
      </c>
      <c r="B23" s="87" t="s">
        <v>37</v>
      </c>
      <c r="C23" s="66" t="s">
        <v>194</v>
      </c>
      <c r="D23" s="87" t="s">
        <v>162</v>
      </c>
      <c r="E23" s="87" t="s">
        <v>163</v>
      </c>
      <c r="F23" s="88" t="s">
        <v>210</v>
      </c>
      <c r="G23" s="10">
        <v>2</v>
      </c>
      <c r="H23" s="157"/>
      <c r="I23" s="157"/>
      <c r="J23" s="148"/>
    </row>
    <row r="24" spans="1:10" ht="81.75" customHeight="1" x14ac:dyDescent="0.2">
      <c r="A24" s="124" t="s">
        <v>302</v>
      </c>
      <c r="B24" s="87" t="s">
        <v>37</v>
      </c>
      <c r="C24" s="66" t="s">
        <v>194</v>
      </c>
      <c r="D24" s="87" t="s">
        <v>162</v>
      </c>
      <c r="E24" s="87" t="s">
        <v>163</v>
      </c>
      <c r="F24" s="88" t="s">
        <v>211</v>
      </c>
      <c r="G24" s="10">
        <v>3</v>
      </c>
      <c r="H24" s="157"/>
      <c r="I24" s="157"/>
      <c r="J24" s="148"/>
    </row>
    <row r="25" spans="1:10" ht="81.75" customHeight="1" x14ac:dyDescent="0.2">
      <c r="A25" s="124" t="s">
        <v>302</v>
      </c>
      <c r="B25" s="87" t="s">
        <v>37</v>
      </c>
      <c r="C25" s="66" t="s">
        <v>194</v>
      </c>
      <c r="D25" s="87" t="s">
        <v>162</v>
      </c>
      <c r="E25" s="87" t="s">
        <v>163</v>
      </c>
      <c r="F25" s="88" t="s">
        <v>212</v>
      </c>
      <c r="G25" s="10">
        <v>2</v>
      </c>
      <c r="H25" s="157"/>
      <c r="I25" s="157"/>
      <c r="J25" s="148"/>
    </row>
    <row r="26" spans="1:10" ht="70.5" customHeight="1" x14ac:dyDescent="0.2">
      <c r="A26" s="124" t="s">
        <v>302</v>
      </c>
      <c r="B26" s="87" t="s">
        <v>37</v>
      </c>
      <c r="C26" s="66" t="s">
        <v>194</v>
      </c>
      <c r="D26" s="87" t="s">
        <v>162</v>
      </c>
      <c r="E26" s="87" t="s">
        <v>163</v>
      </c>
      <c r="F26" s="88" t="s">
        <v>213</v>
      </c>
      <c r="G26" s="10">
        <v>2</v>
      </c>
      <c r="H26" s="157"/>
      <c r="I26" s="157"/>
      <c r="J26" s="148"/>
    </row>
    <row r="27" spans="1:10" ht="75.75" customHeight="1" x14ac:dyDescent="0.2">
      <c r="A27" s="124" t="s">
        <v>302</v>
      </c>
      <c r="B27" s="87" t="s">
        <v>37</v>
      </c>
      <c r="C27" s="66" t="s">
        <v>194</v>
      </c>
      <c r="D27" s="87" t="s">
        <v>162</v>
      </c>
      <c r="E27" s="87" t="s">
        <v>163</v>
      </c>
      <c r="F27" s="88" t="s">
        <v>214</v>
      </c>
      <c r="G27" s="10">
        <v>3</v>
      </c>
      <c r="H27" s="157"/>
      <c r="I27" s="157"/>
      <c r="J27" s="148"/>
    </row>
    <row r="28" spans="1:10" ht="55.5" customHeight="1" x14ac:dyDescent="0.2">
      <c r="A28" s="124" t="s">
        <v>302</v>
      </c>
      <c r="B28" s="87" t="s">
        <v>37</v>
      </c>
      <c r="C28" s="15" t="s">
        <v>194</v>
      </c>
      <c r="D28" s="103" t="s">
        <v>66</v>
      </c>
      <c r="E28" s="92" t="s">
        <v>67</v>
      </c>
      <c r="F28" s="88" t="s">
        <v>215</v>
      </c>
      <c r="G28" s="10">
        <v>3</v>
      </c>
      <c r="H28" s="157"/>
      <c r="I28" s="157"/>
      <c r="J28" s="148"/>
    </row>
    <row r="29" spans="1:10" ht="59.25" customHeight="1" x14ac:dyDescent="0.2">
      <c r="A29" s="124" t="s">
        <v>302</v>
      </c>
      <c r="B29" s="87" t="s">
        <v>37</v>
      </c>
      <c r="C29" s="35" t="s">
        <v>194</v>
      </c>
      <c r="D29" s="87" t="s">
        <v>216</v>
      </c>
      <c r="E29" s="87" t="s">
        <v>217</v>
      </c>
      <c r="F29" s="88" t="s">
        <v>218</v>
      </c>
      <c r="G29" s="10">
        <v>3</v>
      </c>
      <c r="H29" s="157"/>
      <c r="I29" s="157"/>
      <c r="J29" s="148"/>
    </row>
    <row r="30" spans="1:10" ht="59.25" customHeight="1" x14ac:dyDescent="0.2">
      <c r="A30" s="124" t="s">
        <v>302</v>
      </c>
      <c r="B30" s="87" t="s">
        <v>37</v>
      </c>
      <c r="C30" s="35" t="s">
        <v>194</v>
      </c>
      <c r="D30" s="87" t="s">
        <v>216</v>
      </c>
      <c r="E30" s="87" t="s">
        <v>217</v>
      </c>
      <c r="F30" s="88" t="s">
        <v>219</v>
      </c>
      <c r="G30" s="10">
        <v>2</v>
      </c>
      <c r="H30" s="157"/>
      <c r="I30" s="157"/>
      <c r="J30" s="148"/>
    </row>
    <row r="31" spans="1:10" ht="69" customHeight="1" x14ac:dyDescent="0.2">
      <c r="A31" s="124" t="s">
        <v>302</v>
      </c>
      <c r="B31" s="87" t="s">
        <v>37</v>
      </c>
      <c r="C31" s="35" t="s">
        <v>194</v>
      </c>
      <c r="D31" s="87" t="s">
        <v>216</v>
      </c>
      <c r="E31" s="87" t="s">
        <v>217</v>
      </c>
      <c r="F31" s="88" t="s">
        <v>220</v>
      </c>
      <c r="G31" s="10">
        <v>2</v>
      </c>
      <c r="H31" s="157"/>
      <c r="I31" s="157"/>
      <c r="J31" s="148"/>
    </row>
    <row r="32" spans="1:10" ht="68.25" customHeight="1" x14ac:dyDescent="0.2">
      <c r="A32" s="124" t="s">
        <v>302</v>
      </c>
      <c r="B32" s="87" t="s">
        <v>37</v>
      </c>
      <c r="C32" s="13" t="s">
        <v>194</v>
      </c>
      <c r="D32" s="102" t="s">
        <v>162</v>
      </c>
      <c r="E32" s="102" t="s">
        <v>163</v>
      </c>
      <c r="F32" s="88" t="s">
        <v>221</v>
      </c>
      <c r="G32" s="10">
        <v>3</v>
      </c>
      <c r="H32" s="157"/>
      <c r="I32" s="157"/>
      <c r="J32" s="148"/>
    </row>
    <row r="33" spans="1:10" ht="68.25" customHeight="1" x14ac:dyDescent="0.2">
      <c r="A33" s="124" t="s">
        <v>78</v>
      </c>
      <c r="B33" s="87" t="s">
        <v>37</v>
      </c>
      <c r="C33" s="114" t="s">
        <v>194</v>
      </c>
      <c r="D33" s="102" t="s">
        <v>162</v>
      </c>
      <c r="E33" s="102" t="s">
        <v>163</v>
      </c>
      <c r="F33" s="88" t="s">
        <v>288</v>
      </c>
      <c r="G33" s="10">
        <v>3</v>
      </c>
      <c r="H33" s="157"/>
      <c r="I33" s="157"/>
      <c r="J33" s="148"/>
    </row>
    <row r="34" spans="1:10" ht="72.75" customHeight="1" x14ac:dyDescent="0.2">
      <c r="A34" s="90" t="s">
        <v>303</v>
      </c>
      <c r="B34" s="87" t="s">
        <v>37</v>
      </c>
      <c r="C34" s="15" t="s">
        <v>194</v>
      </c>
      <c r="D34" s="87" t="s">
        <v>162</v>
      </c>
      <c r="E34" s="87" t="s">
        <v>163</v>
      </c>
      <c r="F34" s="88" t="s">
        <v>222</v>
      </c>
      <c r="G34" s="10">
        <v>3</v>
      </c>
      <c r="H34" s="157"/>
      <c r="I34" s="157"/>
      <c r="J34" s="148"/>
    </row>
    <row r="35" spans="1:10" ht="121.5" customHeight="1" x14ac:dyDescent="0.2">
      <c r="A35" s="90" t="s">
        <v>303</v>
      </c>
      <c r="B35" s="87" t="s">
        <v>37</v>
      </c>
      <c r="C35" s="15" t="s">
        <v>194</v>
      </c>
      <c r="D35" s="87" t="s">
        <v>47</v>
      </c>
      <c r="E35" s="90" t="s">
        <v>48</v>
      </c>
      <c r="F35" s="88" t="s">
        <v>223</v>
      </c>
      <c r="G35" s="10">
        <v>2</v>
      </c>
      <c r="H35" s="157"/>
      <c r="I35" s="157"/>
      <c r="J35" s="148"/>
    </row>
    <row r="36" spans="1:10" ht="74.25" customHeight="1" x14ac:dyDescent="0.2">
      <c r="A36" s="90" t="s">
        <v>303</v>
      </c>
      <c r="B36" s="87" t="s">
        <v>37</v>
      </c>
      <c r="C36" s="71" t="s">
        <v>194</v>
      </c>
      <c r="D36" s="87" t="s">
        <v>162</v>
      </c>
      <c r="E36" s="87" t="s">
        <v>163</v>
      </c>
      <c r="F36" s="113" t="s">
        <v>224</v>
      </c>
      <c r="G36" s="10">
        <v>3</v>
      </c>
      <c r="H36" s="157"/>
      <c r="I36" s="157"/>
      <c r="J36" s="148"/>
    </row>
    <row r="37" spans="1:10" ht="65.25" customHeight="1" x14ac:dyDescent="0.2">
      <c r="A37" s="90" t="s">
        <v>303</v>
      </c>
      <c r="B37" s="87" t="s">
        <v>37</v>
      </c>
      <c r="C37" s="72" t="s">
        <v>194</v>
      </c>
      <c r="D37" s="87" t="s">
        <v>162</v>
      </c>
      <c r="E37" s="87" t="s">
        <v>163</v>
      </c>
      <c r="F37" s="113" t="s">
        <v>225</v>
      </c>
      <c r="G37" s="10">
        <v>2</v>
      </c>
      <c r="H37" s="157"/>
      <c r="I37" s="157"/>
      <c r="J37" s="148"/>
    </row>
    <row r="38" spans="1:10" ht="102.75" customHeight="1" x14ac:dyDescent="0.2">
      <c r="A38" s="95" t="s">
        <v>297</v>
      </c>
      <c r="B38" s="87" t="s">
        <v>37</v>
      </c>
      <c r="C38" s="15" t="s">
        <v>194</v>
      </c>
      <c r="D38" s="87" t="s">
        <v>162</v>
      </c>
      <c r="E38" s="87" t="s">
        <v>163</v>
      </c>
      <c r="F38" s="88" t="s">
        <v>226</v>
      </c>
      <c r="G38" s="10">
        <v>3</v>
      </c>
      <c r="H38" s="157"/>
      <c r="I38" s="157"/>
      <c r="J38" s="148"/>
    </row>
  </sheetData>
  <mergeCells count="7">
    <mergeCell ref="H14:H38"/>
    <mergeCell ref="I14:I38"/>
    <mergeCell ref="J14:J38"/>
    <mergeCell ref="A1:J1"/>
    <mergeCell ref="A4:J4"/>
    <mergeCell ref="D5:J5"/>
    <mergeCell ref="D6:J6"/>
  </mergeCells>
  <conditionalFormatting sqref="G28">
    <cfRule type="colorScale" priority="15">
      <colorScale>
        <cfvo type="num" val="1"/>
        <cfvo type="num" val="2"/>
        <cfvo type="num" val="3"/>
        <color rgb="FFF8696B"/>
        <color rgb="FFFFEB84"/>
        <color rgb="FF63BE7B"/>
      </colorScale>
    </cfRule>
  </conditionalFormatting>
  <conditionalFormatting sqref="G15:G16 G29 G36 G18:G19 G21 G24 G27 G32">
    <cfRule type="colorScale" priority="21">
      <colorScale>
        <cfvo type="num" val="1"/>
        <cfvo type="num" val="2"/>
        <cfvo type="num" val="3"/>
        <color rgb="FFF8696B"/>
        <color rgb="FFFFEB84"/>
        <color rgb="FF63BE7B"/>
      </colorScale>
    </cfRule>
  </conditionalFormatting>
  <conditionalFormatting sqref="G17">
    <cfRule type="colorScale" priority="20">
      <colorScale>
        <cfvo type="num" val="1"/>
        <cfvo type="num" val="2"/>
        <cfvo type="num" val="3"/>
        <color rgb="FFF8696B"/>
        <color rgb="FFFFEB84"/>
        <color rgb="FF63BE7B"/>
      </colorScale>
    </cfRule>
  </conditionalFormatting>
  <conditionalFormatting sqref="G34">
    <cfRule type="colorScale" priority="19">
      <colorScale>
        <cfvo type="num" val="1"/>
        <cfvo type="num" val="2"/>
        <cfvo type="num" val="3"/>
        <color rgb="FFF8696B"/>
        <color rgb="FFFFEB84"/>
        <color rgb="FF63BE7B"/>
      </colorScale>
    </cfRule>
  </conditionalFormatting>
  <conditionalFormatting sqref="G35">
    <cfRule type="colorScale" priority="18">
      <colorScale>
        <cfvo type="num" val="1"/>
        <cfvo type="num" val="2"/>
        <cfvo type="num" val="3"/>
        <color rgb="FFF8696B"/>
        <color rgb="FFFFEB84"/>
        <color rgb="FF63BE7B"/>
      </colorScale>
    </cfRule>
  </conditionalFormatting>
  <conditionalFormatting sqref="G37">
    <cfRule type="colorScale" priority="17">
      <colorScale>
        <cfvo type="num" val="1"/>
        <cfvo type="num" val="2"/>
        <cfvo type="num" val="3"/>
        <color rgb="FFF8696B"/>
        <color rgb="FFFFEB84"/>
        <color rgb="FF63BE7B"/>
      </colorScale>
    </cfRule>
  </conditionalFormatting>
  <conditionalFormatting sqref="G38">
    <cfRule type="colorScale" priority="16">
      <colorScale>
        <cfvo type="num" val="1"/>
        <cfvo type="num" val="2"/>
        <cfvo type="num" val="3"/>
        <color rgb="FFF8696B"/>
        <color rgb="FFFFEB84"/>
        <color rgb="FF63BE7B"/>
      </colorScale>
    </cfRule>
  </conditionalFormatting>
  <conditionalFormatting sqref="G14">
    <cfRule type="colorScale" priority="14">
      <colorScale>
        <cfvo type="num" val="1"/>
        <cfvo type="num" val="2"/>
        <cfvo type="num" val="3"/>
        <color rgb="FFF8696B"/>
        <color rgb="FFFFEB84"/>
        <color rgb="FF63BE7B"/>
      </colorScale>
    </cfRule>
  </conditionalFormatting>
  <conditionalFormatting sqref="G8">
    <cfRule type="colorScale" priority="13">
      <colorScale>
        <cfvo type="num" val="1"/>
        <cfvo type="num" val="2"/>
        <cfvo type="num" val="3"/>
        <color rgb="FFF8696B"/>
        <color rgb="FFFFEB84"/>
        <color rgb="FF63BE7B"/>
      </colorScale>
    </cfRule>
  </conditionalFormatting>
  <conditionalFormatting sqref="G9">
    <cfRule type="colorScale" priority="12">
      <colorScale>
        <cfvo type="num" val="1"/>
        <cfvo type="num" val="2"/>
        <cfvo type="num" val="3"/>
        <color rgb="FFF8696B"/>
        <color rgb="FFFFEB84"/>
        <color rgb="FF63BE7B"/>
      </colorScale>
    </cfRule>
  </conditionalFormatting>
  <conditionalFormatting sqref="G10">
    <cfRule type="colorScale" priority="11">
      <colorScale>
        <cfvo type="num" val="1"/>
        <cfvo type="num" val="2"/>
        <cfvo type="num" val="3"/>
        <color rgb="FFF8696B"/>
        <color rgb="FFFFEB84"/>
        <color rgb="FF63BE7B"/>
      </colorScale>
    </cfRule>
  </conditionalFormatting>
  <conditionalFormatting sqref="G13 G11">
    <cfRule type="colorScale" priority="10">
      <colorScale>
        <cfvo type="num" val="1"/>
        <cfvo type="num" val="2"/>
        <cfvo type="num" val="3"/>
        <color rgb="FFF8696B"/>
        <color rgb="FFFFEB84"/>
        <color rgb="FF63BE7B"/>
      </colorScale>
    </cfRule>
  </conditionalFormatting>
  <conditionalFormatting sqref="G33">
    <cfRule type="colorScale" priority="9">
      <colorScale>
        <cfvo type="num" val="1"/>
        <cfvo type="num" val="2"/>
        <cfvo type="num" val="3"/>
        <color rgb="FFF8696B"/>
        <color rgb="FFFFEB84"/>
        <color rgb="FF63BE7B"/>
      </colorScale>
    </cfRule>
  </conditionalFormatting>
  <conditionalFormatting sqref="G12">
    <cfRule type="colorScale" priority="8">
      <colorScale>
        <cfvo type="num" val="1"/>
        <cfvo type="num" val="2"/>
        <cfvo type="num" val="3"/>
        <color rgb="FFF8696B"/>
        <color rgb="FFFFEB84"/>
        <color rgb="FF63BE7B"/>
      </colorScale>
    </cfRule>
  </conditionalFormatting>
  <conditionalFormatting sqref="G20">
    <cfRule type="colorScale" priority="7">
      <colorScale>
        <cfvo type="num" val="1"/>
        <cfvo type="num" val="2"/>
        <cfvo type="num" val="3"/>
        <color rgb="FFF8696B"/>
        <color rgb="FFFFEB84"/>
        <color rgb="FF63BE7B"/>
      </colorScale>
    </cfRule>
  </conditionalFormatting>
  <conditionalFormatting sqref="G23">
    <cfRule type="colorScale" priority="6">
      <colorScale>
        <cfvo type="num" val="1"/>
        <cfvo type="num" val="2"/>
        <cfvo type="num" val="3"/>
        <color rgb="FFF8696B"/>
        <color rgb="FFFFEB84"/>
        <color rgb="FF63BE7B"/>
      </colorScale>
    </cfRule>
  </conditionalFormatting>
  <conditionalFormatting sqref="G25">
    <cfRule type="colorScale" priority="5">
      <colorScale>
        <cfvo type="num" val="1"/>
        <cfvo type="num" val="2"/>
        <cfvo type="num" val="3"/>
        <color rgb="FFF8696B"/>
        <color rgb="FFFFEB84"/>
        <color rgb="FF63BE7B"/>
      </colorScale>
    </cfRule>
  </conditionalFormatting>
  <conditionalFormatting sqref="G26">
    <cfRule type="colorScale" priority="4">
      <colorScale>
        <cfvo type="num" val="1"/>
        <cfvo type="num" val="2"/>
        <cfvo type="num" val="3"/>
        <color rgb="FFF8696B"/>
        <color rgb="FFFFEB84"/>
        <color rgb="FF63BE7B"/>
      </colorScale>
    </cfRule>
  </conditionalFormatting>
  <conditionalFormatting sqref="G30">
    <cfRule type="colorScale" priority="3">
      <colorScale>
        <cfvo type="num" val="1"/>
        <cfvo type="num" val="2"/>
        <cfvo type="num" val="3"/>
        <color rgb="FFF8696B"/>
        <color rgb="FFFFEB84"/>
        <color rgb="FF63BE7B"/>
      </colorScale>
    </cfRule>
  </conditionalFormatting>
  <conditionalFormatting sqref="G31">
    <cfRule type="colorScale" priority="2">
      <colorScale>
        <cfvo type="num" val="1"/>
        <cfvo type="num" val="2"/>
        <cfvo type="num" val="3"/>
        <color rgb="FFF8696B"/>
        <color rgb="FFFFEB84"/>
        <color rgb="FF63BE7B"/>
      </colorScale>
    </cfRule>
  </conditionalFormatting>
  <conditionalFormatting sqref="G22">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J173"/>
  <sheetViews>
    <sheetView zoomScale="70" zoomScaleNormal="70" workbookViewId="0">
      <selection sqref="A1:J1"/>
    </sheetView>
  </sheetViews>
  <sheetFormatPr baseColWidth="10" defaultRowHeight="15" x14ac:dyDescent="0.25"/>
  <cols>
    <col min="1" max="1" width="24.5703125" customWidth="1"/>
    <col min="2" max="2" width="27.5703125" customWidth="1"/>
    <col min="3" max="3" width="35.85546875" customWidth="1"/>
    <col min="4" max="4" width="19.5703125" customWidth="1"/>
    <col min="5" max="5" width="38" customWidth="1"/>
    <col min="6" max="6" width="40.42578125" style="80" customWidth="1"/>
    <col min="7" max="7" width="24.42578125" style="80" customWidth="1"/>
    <col min="8" max="8" width="28.42578125" customWidth="1"/>
    <col min="9" max="9" width="26.5703125" customWidth="1"/>
    <col min="10" max="10" width="25.42578125" style="39" customWidth="1"/>
  </cols>
  <sheetData>
    <row r="1" spans="1:10" x14ac:dyDescent="0.25">
      <c r="A1" s="139" t="s">
        <v>325</v>
      </c>
      <c r="B1" s="140"/>
      <c r="C1" s="140"/>
      <c r="D1" s="140"/>
      <c r="E1" s="140"/>
      <c r="F1" s="140"/>
      <c r="G1" s="140"/>
      <c r="H1" s="140"/>
      <c r="I1" s="140"/>
      <c r="J1" s="140"/>
    </row>
    <row r="2" spans="1:10" x14ac:dyDescent="0.25">
      <c r="A2" s="134"/>
      <c r="B2" s="134"/>
      <c r="C2" s="134"/>
      <c r="D2" s="134"/>
      <c r="E2" s="130" t="s">
        <v>321</v>
      </c>
      <c r="F2" s="134"/>
      <c r="G2" s="134"/>
      <c r="H2" s="134"/>
      <c r="I2" s="75"/>
    </row>
    <row r="3" spans="1:10" x14ac:dyDescent="0.25">
      <c r="A3" s="167"/>
      <c r="B3" s="167"/>
      <c r="C3" s="167"/>
      <c r="D3" s="167"/>
      <c r="E3" s="167"/>
      <c r="F3" s="167"/>
      <c r="G3" s="167"/>
      <c r="H3" s="167"/>
      <c r="I3" s="167"/>
      <c r="J3" s="167"/>
    </row>
    <row r="4" spans="1:10" x14ac:dyDescent="0.25">
      <c r="E4" s="39"/>
      <c r="F4" s="39"/>
      <c r="G4" s="39"/>
      <c r="H4" s="39"/>
      <c r="I4" s="75"/>
    </row>
    <row r="5" spans="1:10" ht="15.75" thickBot="1" x14ac:dyDescent="0.3">
      <c r="E5" s="39"/>
      <c r="F5" s="39"/>
      <c r="G5" s="39"/>
      <c r="H5" s="39"/>
      <c r="I5" s="75"/>
    </row>
    <row r="6" spans="1:10" ht="15" customHeight="1" x14ac:dyDescent="0.25">
      <c r="A6" s="131"/>
      <c r="B6" s="168" t="s">
        <v>1</v>
      </c>
      <c r="C6" s="168"/>
      <c r="D6" s="168"/>
      <c r="E6" s="168"/>
      <c r="F6" s="168"/>
      <c r="G6" s="168"/>
      <c r="H6" s="168"/>
      <c r="I6" s="168"/>
      <c r="J6" s="169"/>
    </row>
    <row r="7" spans="1:10" ht="15.75" customHeight="1" thickBot="1" x14ac:dyDescent="0.3">
      <c r="A7" s="131"/>
      <c r="B7" s="170" t="s">
        <v>227</v>
      </c>
      <c r="C7" s="170"/>
      <c r="D7" s="170"/>
      <c r="E7" s="170"/>
      <c r="F7" s="170"/>
      <c r="G7" s="170"/>
      <c r="H7" s="171"/>
      <c r="I7" s="171"/>
      <c r="J7" s="172"/>
    </row>
    <row r="8" spans="1:10" ht="71.25" customHeight="1" thickBot="1" x14ac:dyDescent="0.3">
      <c r="A8" s="125" t="s">
        <v>191</v>
      </c>
      <c r="B8" s="76" t="s">
        <v>4</v>
      </c>
      <c r="C8" s="76" t="s">
        <v>5</v>
      </c>
      <c r="D8" s="76" t="s">
        <v>6</v>
      </c>
      <c r="E8" s="76" t="s">
        <v>284</v>
      </c>
      <c r="F8" s="76" t="s">
        <v>228</v>
      </c>
      <c r="G8" s="64" t="s">
        <v>9</v>
      </c>
      <c r="H8" s="77" t="s">
        <v>10</v>
      </c>
      <c r="I8" s="78" t="s">
        <v>11</v>
      </c>
      <c r="J8" s="79" t="s">
        <v>229</v>
      </c>
    </row>
    <row r="9" spans="1:10" ht="214.5" customHeight="1" x14ac:dyDescent="0.25">
      <c r="A9" s="87" t="s">
        <v>252</v>
      </c>
      <c r="B9" s="84" t="s">
        <v>231</v>
      </c>
      <c r="C9" s="36" t="s">
        <v>232</v>
      </c>
      <c r="D9" s="36" t="s">
        <v>233</v>
      </c>
      <c r="E9" s="36" t="s">
        <v>234</v>
      </c>
      <c r="F9" s="23" t="s">
        <v>235</v>
      </c>
      <c r="G9" s="23">
        <v>2</v>
      </c>
      <c r="H9" s="162" t="s">
        <v>236</v>
      </c>
      <c r="I9" s="163" t="s">
        <v>237</v>
      </c>
      <c r="J9" s="165" t="s">
        <v>310</v>
      </c>
    </row>
    <row r="10" spans="1:10" ht="214.5" customHeight="1" x14ac:dyDescent="0.25">
      <c r="A10" s="87" t="s">
        <v>252</v>
      </c>
      <c r="B10" s="84" t="s">
        <v>231</v>
      </c>
      <c r="C10" s="36" t="s">
        <v>232</v>
      </c>
      <c r="D10" s="36" t="s">
        <v>233</v>
      </c>
      <c r="E10" s="36" t="s">
        <v>234</v>
      </c>
      <c r="F10" s="23" t="s">
        <v>306</v>
      </c>
      <c r="G10" s="23">
        <v>2</v>
      </c>
      <c r="H10" s="163"/>
      <c r="I10" s="163"/>
      <c r="J10" s="165"/>
    </row>
    <row r="11" spans="1:10" ht="214.5" customHeight="1" x14ac:dyDescent="0.25">
      <c r="A11" s="87" t="s">
        <v>252</v>
      </c>
      <c r="B11" s="84" t="s">
        <v>231</v>
      </c>
      <c r="C11" s="25" t="s">
        <v>232</v>
      </c>
      <c r="D11" s="36" t="s">
        <v>233</v>
      </c>
      <c r="E11" s="25" t="s">
        <v>234</v>
      </c>
      <c r="F11" s="23" t="s">
        <v>238</v>
      </c>
      <c r="G11" s="10">
        <v>2</v>
      </c>
      <c r="H11" s="163"/>
      <c r="I11" s="163"/>
      <c r="J11" s="165"/>
    </row>
    <row r="12" spans="1:10" ht="214.5" customHeight="1" x14ac:dyDescent="0.25">
      <c r="A12" s="87" t="s">
        <v>252</v>
      </c>
      <c r="B12" s="84" t="s">
        <v>231</v>
      </c>
      <c r="C12" s="25" t="s">
        <v>232</v>
      </c>
      <c r="D12" s="36" t="s">
        <v>233</v>
      </c>
      <c r="E12" s="25" t="s">
        <v>234</v>
      </c>
      <c r="F12" s="46" t="s">
        <v>239</v>
      </c>
      <c r="G12" s="10">
        <v>2</v>
      </c>
      <c r="H12" s="163"/>
      <c r="I12" s="163"/>
      <c r="J12" s="165"/>
    </row>
    <row r="13" spans="1:10" ht="214.5" customHeight="1" x14ac:dyDescent="0.25">
      <c r="A13" s="87" t="s">
        <v>252</v>
      </c>
      <c r="B13" s="87" t="s">
        <v>50</v>
      </c>
      <c r="C13" s="69" t="s">
        <v>240</v>
      </c>
      <c r="D13" s="69" t="s">
        <v>117</v>
      </c>
      <c r="E13" s="69" t="s">
        <v>118</v>
      </c>
      <c r="F13" s="46" t="s">
        <v>241</v>
      </c>
      <c r="G13" s="46">
        <v>2</v>
      </c>
      <c r="H13" s="163"/>
      <c r="I13" s="163"/>
      <c r="J13" s="165"/>
    </row>
    <row r="14" spans="1:10" ht="116.25" customHeight="1" x14ac:dyDescent="0.25">
      <c r="A14" s="87" t="s">
        <v>252</v>
      </c>
      <c r="B14" s="87" t="s">
        <v>50</v>
      </c>
      <c r="C14" s="69" t="s">
        <v>240</v>
      </c>
      <c r="D14" s="69" t="s">
        <v>117</v>
      </c>
      <c r="E14" s="69" t="s">
        <v>118</v>
      </c>
      <c r="F14" s="46" t="s">
        <v>242</v>
      </c>
      <c r="G14" s="46">
        <v>1</v>
      </c>
      <c r="H14" s="163"/>
      <c r="I14" s="163"/>
      <c r="J14" s="165"/>
    </row>
    <row r="15" spans="1:10" ht="116.25" customHeight="1" x14ac:dyDescent="0.25">
      <c r="A15" s="87" t="s">
        <v>252</v>
      </c>
      <c r="B15" s="87" t="s">
        <v>50</v>
      </c>
      <c r="C15" s="67" t="s">
        <v>69</v>
      </c>
      <c r="D15" s="69" t="s">
        <v>47</v>
      </c>
      <c r="E15" s="69" t="s">
        <v>48</v>
      </c>
      <c r="F15" s="46" t="s">
        <v>243</v>
      </c>
      <c r="G15" s="46">
        <v>1</v>
      </c>
      <c r="H15" s="163"/>
      <c r="I15" s="163"/>
      <c r="J15" s="165"/>
    </row>
    <row r="16" spans="1:10" ht="108" customHeight="1" x14ac:dyDescent="0.25">
      <c r="A16" s="87" t="s">
        <v>252</v>
      </c>
      <c r="B16" s="87" t="s">
        <v>50</v>
      </c>
      <c r="C16" s="67" t="s">
        <v>69</v>
      </c>
      <c r="D16" s="69" t="s">
        <v>47</v>
      </c>
      <c r="E16" s="69" t="s">
        <v>48</v>
      </c>
      <c r="F16" s="46" t="s">
        <v>244</v>
      </c>
      <c r="G16" s="46">
        <v>1</v>
      </c>
      <c r="H16" s="163"/>
      <c r="I16" s="163"/>
      <c r="J16" s="165"/>
    </row>
    <row r="17" spans="1:10" ht="125.25" customHeight="1" x14ac:dyDescent="0.25">
      <c r="A17" s="87" t="s">
        <v>252</v>
      </c>
      <c r="B17" s="87" t="s">
        <v>50</v>
      </c>
      <c r="C17" s="67" t="s">
        <v>69</v>
      </c>
      <c r="D17" s="69" t="s">
        <v>70</v>
      </c>
      <c r="E17" s="69" t="s">
        <v>245</v>
      </c>
      <c r="F17" s="46" t="s">
        <v>246</v>
      </c>
      <c r="G17" s="46">
        <v>1</v>
      </c>
      <c r="H17" s="163"/>
      <c r="I17" s="163"/>
      <c r="J17" s="165"/>
    </row>
    <row r="18" spans="1:10" ht="111.75" customHeight="1" x14ac:dyDescent="0.25">
      <c r="A18" s="87" t="s">
        <v>252</v>
      </c>
      <c r="B18" s="87" t="s">
        <v>50</v>
      </c>
      <c r="C18" s="67" t="s">
        <v>69</v>
      </c>
      <c r="D18" s="69" t="s">
        <v>70</v>
      </c>
      <c r="E18" s="69" t="s">
        <v>245</v>
      </c>
      <c r="F18" s="46" t="s">
        <v>247</v>
      </c>
      <c r="G18" s="46">
        <v>1</v>
      </c>
      <c r="H18" s="163"/>
      <c r="I18" s="163"/>
      <c r="J18" s="165"/>
    </row>
    <row r="19" spans="1:10" ht="71.25" x14ac:dyDescent="0.25">
      <c r="A19" s="87" t="s">
        <v>252</v>
      </c>
      <c r="B19" s="87" t="s">
        <v>50</v>
      </c>
      <c r="C19" s="69" t="s">
        <v>85</v>
      </c>
      <c r="D19" s="69" t="s">
        <v>86</v>
      </c>
      <c r="E19" s="69" t="s">
        <v>87</v>
      </c>
      <c r="F19" s="46" t="s">
        <v>248</v>
      </c>
      <c r="G19" s="46">
        <v>1</v>
      </c>
      <c r="H19" s="163"/>
      <c r="I19" s="163"/>
      <c r="J19" s="165"/>
    </row>
    <row r="20" spans="1:10" ht="85.5" x14ac:dyDescent="0.25">
      <c r="A20" s="87" t="s">
        <v>252</v>
      </c>
      <c r="B20" s="87" t="s">
        <v>37</v>
      </c>
      <c r="C20" s="69" t="s">
        <v>38</v>
      </c>
      <c r="D20" s="69" t="s">
        <v>39</v>
      </c>
      <c r="E20" s="69" t="s">
        <v>40</v>
      </c>
      <c r="F20" s="46" t="s">
        <v>1</v>
      </c>
      <c r="G20" s="46">
        <v>1</v>
      </c>
      <c r="H20" s="163"/>
      <c r="I20" s="163"/>
      <c r="J20" s="165"/>
    </row>
    <row r="21" spans="1:10" ht="159.75" customHeight="1" x14ac:dyDescent="0.25">
      <c r="A21" s="87" t="s">
        <v>252</v>
      </c>
      <c r="B21" s="87" t="s">
        <v>37</v>
      </c>
      <c r="C21" s="69" t="s">
        <v>38</v>
      </c>
      <c r="D21" s="69" t="s">
        <v>39</v>
      </c>
      <c r="E21" s="69" t="s">
        <v>40</v>
      </c>
      <c r="F21" s="46" t="s">
        <v>249</v>
      </c>
      <c r="G21" s="46">
        <v>3</v>
      </c>
      <c r="H21" s="163"/>
      <c r="I21" s="163"/>
      <c r="J21" s="165"/>
    </row>
    <row r="22" spans="1:10" ht="159.75" customHeight="1" x14ac:dyDescent="0.25">
      <c r="A22" s="87" t="s">
        <v>252</v>
      </c>
      <c r="B22" s="87" t="s">
        <v>37</v>
      </c>
      <c r="C22" s="69" t="s">
        <v>182</v>
      </c>
      <c r="D22" s="69" t="s">
        <v>162</v>
      </c>
      <c r="E22" s="69" t="s">
        <v>163</v>
      </c>
      <c r="F22" s="46" t="s">
        <v>250</v>
      </c>
      <c r="G22" s="46">
        <v>1</v>
      </c>
      <c r="H22" s="163"/>
      <c r="I22" s="163"/>
      <c r="J22" s="165"/>
    </row>
    <row r="23" spans="1:10" ht="123.75" customHeight="1" x14ac:dyDescent="0.25">
      <c r="A23" s="87" t="s">
        <v>252</v>
      </c>
      <c r="B23" s="87" t="s">
        <v>37</v>
      </c>
      <c r="C23" s="69" t="s">
        <v>182</v>
      </c>
      <c r="D23" s="69" t="s">
        <v>162</v>
      </c>
      <c r="E23" s="69" t="s">
        <v>163</v>
      </c>
      <c r="F23" s="46" t="s">
        <v>251</v>
      </c>
      <c r="G23" s="46">
        <v>1</v>
      </c>
      <c r="H23" s="163"/>
      <c r="I23" s="163"/>
      <c r="J23" s="165"/>
    </row>
    <row r="24" spans="1:10" ht="123.75" customHeight="1" x14ac:dyDescent="0.25">
      <c r="A24" s="87" t="s">
        <v>252</v>
      </c>
      <c r="B24" s="84" t="s">
        <v>231</v>
      </c>
      <c r="C24" s="25" t="s">
        <v>253</v>
      </c>
      <c r="D24" s="36" t="s">
        <v>233</v>
      </c>
      <c r="E24" s="25" t="s">
        <v>234</v>
      </c>
      <c r="F24" s="46" t="s">
        <v>254</v>
      </c>
      <c r="G24" s="46">
        <v>3</v>
      </c>
      <c r="H24" s="163"/>
      <c r="I24" s="163"/>
      <c r="J24" s="165"/>
    </row>
    <row r="25" spans="1:10" ht="136.5" customHeight="1" x14ac:dyDescent="0.25">
      <c r="A25" s="87" t="s">
        <v>252</v>
      </c>
      <c r="B25" s="84" t="s">
        <v>231</v>
      </c>
      <c r="C25" s="25" t="s">
        <v>253</v>
      </c>
      <c r="D25" s="36" t="s">
        <v>233</v>
      </c>
      <c r="E25" s="25" t="s">
        <v>234</v>
      </c>
      <c r="F25" s="46" t="s">
        <v>255</v>
      </c>
      <c r="G25" s="46">
        <v>2</v>
      </c>
      <c r="H25" s="163"/>
      <c r="I25" s="163"/>
      <c r="J25" s="165"/>
    </row>
    <row r="26" spans="1:10" ht="136.5" customHeight="1" x14ac:dyDescent="0.25">
      <c r="A26" s="91" t="s">
        <v>252</v>
      </c>
      <c r="B26" s="91" t="s">
        <v>50</v>
      </c>
      <c r="C26" s="12" t="s">
        <v>240</v>
      </c>
      <c r="D26" s="69" t="s">
        <v>117</v>
      </c>
      <c r="E26" s="12" t="s">
        <v>118</v>
      </c>
      <c r="F26" s="47" t="s">
        <v>256</v>
      </c>
      <c r="G26" s="47">
        <v>3</v>
      </c>
      <c r="H26" s="163"/>
      <c r="I26" s="163"/>
      <c r="J26" s="165"/>
    </row>
    <row r="27" spans="1:10" ht="141.75" customHeight="1" x14ac:dyDescent="0.25">
      <c r="A27" s="87" t="s">
        <v>252</v>
      </c>
      <c r="B27" s="87" t="s">
        <v>205</v>
      </c>
      <c r="C27" s="69" t="s">
        <v>206</v>
      </c>
      <c r="D27" s="69" t="s">
        <v>278</v>
      </c>
      <c r="E27" s="69" t="s">
        <v>41</v>
      </c>
      <c r="F27" s="46" t="s">
        <v>257</v>
      </c>
      <c r="G27" s="46">
        <v>3</v>
      </c>
      <c r="H27" s="163"/>
      <c r="I27" s="163"/>
      <c r="J27" s="165"/>
    </row>
    <row r="28" spans="1:10" ht="136.5" customHeight="1" x14ac:dyDescent="0.25">
      <c r="A28" s="90" t="s">
        <v>258</v>
      </c>
      <c r="B28" s="84" t="s">
        <v>231</v>
      </c>
      <c r="C28" s="25" t="s">
        <v>232</v>
      </c>
      <c r="D28" s="36" t="s">
        <v>233</v>
      </c>
      <c r="E28" s="25" t="s">
        <v>234</v>
      </c>
      <c r="F28" s="46" t="s">
        <v>259</v>
      </c>
      <c r="G28" s="46">
        <v>2</v>
      </c>
      <c r="H28" s="163"/>
      <c r="I28" s="163"/>
      <c r="J28" s="165"/>
    </row>
    <row r="29" spans="1:10" ht="100.5" customHeight="1" x14ac:dyDescent="0.25">
      <c r="A29" s="90" t="s">
        <v>258</v>
      </c>
      <c r="B29" s="87" t="s">
        <v>50</v>
      </c>
      <c r="C29" s="69" t="s">
        <v>69</v>
      </c>
      <c r="D29" s="69" t="s">
        <v>70</v>
      </c>
      <c r="E29" s="69" t="s">
        <v>245</v>
      </c>
      <c r="F29" s="46" t="s">
        <v>260</v>
      </c>
      <c r="G29" s="46">
        <v>3</v>
      </c>
      <c r="H29" s="163"/>
      <c r="I29" s="163"/>
      <c r="J29" s="165"/>
    </row>
    <row r="30" spans="1:10" ht="117.75" customHeight="1" x14ac:dyDescent="0.25">
      <c r="A30" s="87" t="s">
        <v>261</v>
      </c>
      <c r="B30" s="87" t="s">
        <v>205</v>
      </c>
      <c r="C30" s="127" t="s">
        <v>206</v>
      </c>
      <c r="D30" s="127" t="s">
        <v>278</v>
      </c>
      <c r="E30" s="127" t="s">
        <v>262</v>
      </c>
      <c r="F30" s="129" t="s">
        <v>313</v>
      </c>
      <c r="G30" s="129">
        <v>3</v>
      </c>
      <c r="H30" s="163"/>
      <c r="I30" s="163"/>
      <c r="J30" s="165"/>
    </row>
    <row r="31" spans="1:10" ht="117.75" customHeight="1" x14ac:dyDescent="0.25">
      <c r="A31" s="87" t="s">
        <v>261</v>
      </c>
      <c r="B31" s="87" t="s">
        <v>205</v>
      </c>
      <c r="C31" s="127" t="s">
        <v>206</v>
      </c>
      <c r="D31" s="127" t="s">
        <v>278</v>
      </c>
      <c r="E31" s="127" t="s">
        <v>262</v>
      </c>
      <c r="F31" s="129" t="s">
        <v>312</v>
      </c>
      <c r="G31" s="129">
        <v>3</v>
      </c>
      <c r="H31" s="163"/>
      <c r="I31" s="163"/>
      <c r="J31" s="165"/>
    </row>
    <row r="32" spans="1:10" ht="117.75" customHeight="1" x14ac:dyDescent="0.25">
      <c r="A32" s="87" t="s">
        <v>261</v>
      </c>
      <c r="B32" s="87" t="s">
        <v>205</v>
      </c>
      <c r="C32" s="127" t="s">
        <v>206</v>
      </c>
      <c r="D32" s="127" t="s">
        <v>278</v>
      </c>
      <c r="E32" s="127" t="s">
        <v>262</v>
      </c>
      <c r="F32" s="129" t="s">
        <v>311</v>
      </c>
      <c r="G32" s="129">
        <v>3</v>
      </c>
      <c r="H32" s="163"/>
      <c r="I32" s="163"/>
      <c r="J32" s="165"/>
    </row>
    <row r="33" spans="1:10" ht="117.75" customHeight="1" x14ac:dyDescent="0.25">
      <c r="A33" s="87" t="s">
        <v>261</v>
      </c>
      <c r="B33" s="87" t="s">
        <v>205</v>
      </c>
      <c r="C33" s="127" t="s">
        <v>206</v>
      </c>
      <c r="D33" s="127" t="s">
        <v>278</v>
      </c>
      <c r="E33" s="127" t="s">
        <v>262</v>
      </c>
      <c r="F33" s="129" t="s">
        <v>316</v>
      </c>
      <c r="G33" s="129">
        <v>3</v>
      </c>
      <c r="H33" s="163"/>
      <c r="I33" s="163"/>
      <c r="J33" s="165"/>
    </row>
    <row r="34" spans="1:10" ht="117.75" customHeight="1" x14ac:dyDescent="0.25">
      <c r="A34" s="87" t="s">
        <v>261</v>
      </c>
      <c r="B34" s="87" t="s">
        <v>205</v>
      </c>
      <c r="C34" s="127" t="s">
        <v>206</v>
      </c>
      <c r="D34" s="127" t="s">
        <v>278</v>
      </c>
      <c r="E34" s="127" t="s">
        <v>262</v>
      </c>
      <c r="F34" s="129" t="s">
        <v>318</v>
      </c>
      <c r="G34" s="129">
        <v>3</v>
      </c>
      <c r="H34" s="163"/>
      <c r="I34" s="163"/>
      <c r="J34" s="165"/>
    </row>
    <row r="35" spans="1:10" ht="117.75" customHeight="1" x14ac:dyDescent="0.25">
      <c r="A35" s="87" t="s">
        <v>261</v>
      </c>
      <c r="B35" s="87" t="s">
        <v>205</v>
      </c>
      <c r="C35" s="127" t="s">
        <v>206</v>
      </c>
      <c r="D35" s="127" t="s">
        <v>278</v>
      </c>
      <c r="E35" s="127" t="s">
        <v>262</v>
      </c>
      <c r="F35" s="129" t="s">
        <v>320</v>
      </c>
      <c r="G35" s="129">
        <v>1</v>
      </c>
      <c r="H35" s="163"/>
      <c r="I35" s="163"/>
      <c r="J35" s="165"/>
    </row>
    <row r="36" spans="1:10" ht="117.75" customHeight="1" x14ac:dyDescent="0.25">
      <c r="A36" s="87" t="s">
        <v>261</v>
      </c>
      <c r="B36" s="87" t="s">
        <v>205</v>
      </c>
      <c r="C36" s="127" t="s">
        <v>206</v>
      </c>
      <c r="D36" s="127" t="s">
        <v>278</v>
      </c>
      <c r="E36" s="127" t="s">
        <v>262</v>
      </c>
      <c r="F36" s="129" t="s">
        <v>319</v>
      </c>
      <c r="G36" s="129">
        <v>3</v>
      </c>
      <c r="H36" s="163"/>
      <c r="I36" s="163"/>
      <c r="J36" s="165"/>
    </row>
    <row r="37" spans="1:10" ht="117.75" customHeight="1" x14ac:dyDescent="0.25">
      <c r="A37" s="87" t="s">
        <v>261</v>
      </c>
      <c r="B37" s="87" t="s">
        <v>205</v>
      </c>
      <c r="C37" s="127" t="s">
        <v>206</v>
      </c>
      <c r="D37" s="127" t="s">
        <v>278</v>
      </c>
      <c r="E37" s="127" t="s">
        <v>262</v>
      </c>
      <c r="F37" s="129" t="s">
        <v>317</v>
      </c>
      <c r="G37" s="129">
        <v>3</v>
      </c>
      <c r="H37" s="163"/>
      <c r="I37" s="163"/>
      <c r="J37" s="165"/>
    </row>
    <row r="38" spans="1:10" ht="117.75" customHeight="1" x14ac:dyDescent="0.25">
      <c r="A38" s="87" t="s">
        <v>261</v>
      </c>
      <c r="B38" s="87" t="s">
        <v>205</v>
      </c>
      <c r="C38" s="69" t="s">
        <v>206</v>
      </c>
      <c r="D38" s="69" t="s">
        <v>278</v>
      </c>
      <c r="E38" s="69" t="s">
        <v>262</v>
      </c>
      <c r="F38" s="129" t="s">
        <v>315</v>
      </c>
      <c r="G38" s="46">
        <v>2</v>
      </c>
      <c r="H38" s="163"/>
      <c r="I38" s="163"/>
      <c r="J38" s="165"/>
    </row>
    <row r="39" spans="1:10" ht="117.75" customHeight="1" x14ac:dyDescent="0.25">
      <c r="A39" s="87" t="s">
        <v>261</v>
      </c>
      <c r="B39" s="87" t="s">
        <v>205</v>
      </c>
      <c r="C39" s="127" t="s">
        <v>206</v>
      </c>
      <c r="D39" s="127" t="s">
        <v>278</v>
      </c>
      <c r="E39" s="127" t="s">
        <v>262</v>
      </c>
      <c r="F39" s="129" t="s">
        <v>314</v>
      </c>
      <c r="G39" s="129">
        <v>2</v>
      </c>
      <c r="H39" s="163"/>
      <c r="I39" s="163"/>
      <c r="J39" s="165"/>
    </row>
    <row r="40" spans="1:10" ht="71.25" x14ac:dyDescent="0.25">
      <c r="A40" s="87" t="s">
        <v>261</v>
      </c>
      <c r="B40" s="87" t="s">
        <v>205</v>
      </c>
      <c r="C40" s="69" t="s">
        <v>206</v>
      </c>
      <c r="D40" s="69" t="s">
        <v>278</v>
      </c>
      <c r="E40" s="69" t="s">
        <v>262</v>
      </c>
      <c r="F40" s="46" t="s">
        <v>263</v>
      </c>
      <c r="G40" s="46">
        <v>3</v>
      </c>
      <c r="H40" s="163"/>
      <c r="I40" s="163"/>
      <c r="J40" s="165"/>
    </row>
    <row r="41" spans="1:10" ht="78" customHeight="1" x14ac:dyDescent="0.25">
      <c r="A41" s="87" t="s">
        <v>261</v>
      </c>
      <c r="B41" s="87" t="s">
        <v>50</v>
      </c>
      <c r="C41" s="69" t="s">
        <v>85</v>
      </c>
      <c r="D41" s="69" t="s">
        <v>86</v>
      </c>
      <c r="E41" s="69" t="s">
        <v>87</v>
      </c>
      <c r="F41" s="46" t="s">
        <v>264</v>
      </c>
      <c r="G41" s="46">
        <v>3</v>
      </c>
      <c r="H41" s="163"/>
      <c r="I41" s="163"/>
      <c r="J41" s="165"/>
    </row>
    <row r="42" spans="1:10" ht="71.25" x14ac:dyDescent="0.25">
      <c r="A42" s="87" t="s">
        <v>261</v>
      </c>
      <c r="B42" s="87" t="s">
        <v>37</v>
      </c>
      <c r="C42" s="69" t="s">
        <v>265</v>
      </c>
      <c r="D42" s="69" t="s">
        <v>266</v>
      </c>
      <c r="E42" s="69" t="s">
        <v>267</v>
      </c>
      <c r="F42" s="46" t="s">
        <v>268</v>
      </c>
      <c r="G42" s="46">
        <v>3</v>
      </c>
      <c r="H42" s="163"/>
      <c r="I42" s="163"/>
      <c r="J42" s="165"/>
    </row>
    <row r="43" spans="1:10" ht="114" x14ac:dyDescent="0.25">
      <c r="A43" s="91" t="s">
        <v>269</v>
      </c>
      <c r="B43" s="87" t="s">
        <v>205</v>
      </c>
      <c r="C43" s="69" t="s">
        <v>43</v>
      </c>
      <c r="D43" s="69" t="s">
        <v>278</v>
      </c>
      <c r="E43" s="69" t="s">
        <v>270</v>
      </c>
      <c r="F43" s="90" t="s">
        <v>307</v>
      </c>
      <c r="G43" s="46">
        <v>3</v>
      </c>
      <c r="H43" s="163"/>
      <c r="I43" s="163"/>
      <c r="J43" s="165"/>
    </row>
    <row r="44" spans="1:10" ht="147.75" customHeight="1" x14ac:dyDescent="0.25">
      <c r="A44" s="91" t="s">
        <v>269</v>
      </c>
      <c r="B44" s="87" t="s">
        <v>205</v>
      </c>
      <c r="C44" s="69" t="s">
        <v>43</v>
      </c>
      <c r="D44" s="69" t="s">
        <v>278</v>
      </c>
      <c r="E44" s="69" t="s">
        <v>270</v>
      </c>
      <c r="F44" s="47" t="s">
        <v>271</v>
      </c>
      <c r="G44" s="47">
        <v>3</v>
      </c>
      <c r="H44" s="164"/>
      <c r="I44" s="164"/>
      <c r="J44" s="166"/>
    </row>
    <row r="45" spans="1:10" s="39" customFormat="1" x14ac:dyDescent="0.25">
      <c r="G45" s="39">
        <f>SUM(G9:G44)</f>
        <v>79</v>
      </c>
    </row>
    <row r="46" spans="1:10" s="39" customFormat="1" x14ac:dyDescent="0.25"/>
    <row r="47" spans="1:10" s="39" customFormat="1" x14ac:dyDescent="0.25"/>
    <row r="48" spans="1:10" s="39" customFormat="1" x14ac:dyDescent="0.25"/>
    <row r="49" s="39" customFormat="1" x14ac:dyDescent="0.25"/>
    <row r="50" s="39" customFormat="1" x14ac:dyDescent="0.25"/>
    <row r="51" s="39" customFormat="1" x14ac:dyDescent="0.25"/>
    <row r="52" s="39" customFormat="1" x14ac:dyDescent="0.25"/>
    <row r="53" s="39" customFormat="1" x14ac:dyDescent="0.25"/>
    <row r="54" s="39" customFormat="1" x14ac:dyDescent="0.25"/>
    <row r="55" s="39" customFormat="1"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row r="66" s="39" customFormat="1" x14ac:dyDescent="0.25"/>
    <row r="67" s="39" customFormat="1" x14ac:dyDescent="0.25"/>
    <row r="68" s="39" customFormat="1" x14ac:dyDescent="0.25"/>
    <row r="69" s="39" customFormat="1" x14ac:dyDescent="0.25"/>
    <row r="70" s="39" customFormat="1" x14ac:dyDescent="0.25"/>
    <row r="71" s="39" customFormat="1" x14ac:dyDescent="0.25"/>
    <row r="72" s="39" customFormat="1" x14ac:dyDescent="0.25"/>
    <row r="73" s="39" customFormat="1" x14ac:dyDescent="0.25"/>
    <row r="74" s="39" customFormat="1" x14ac:dyDescent="0.25"/>
    <row r="75" s="39" customFormat="1" x14ac:dyDescent="0.25"/>
    <row r="76" s="39" customFormat="1" x14ac:dyDescent="0.25"/>
    <row r="77" s="39" customFormat="1" x14ac:dyDescent="0.25"/>
    <row r="78" s="39" customFormat="1" x14ac:dyDescent="0.25"/>
    <row r="79" s="39" customFormat="1" x14ac:dyDescent="0.25"/>
    <row r="80"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row r="150" s="39" customFormat="1" x14ac:dyDescent="0.25"/>
    <row r="151" s="39" customFormat="1" x14ac:dyDescent="0.25"/>
    <row r="152" s="39" customFormat="1" x14ac:dyDescent="0.25"/>
    <row r="153" s="39" customFormat="1" x14ac:dyDescent="0.25"/>
    <row r="154" s="39" customFormat="1" x14ac:dyDescent="0.25"/>
    <row r="155" s="39" customFormat="1" x14ac:dyDescent="0.25"/>
    <row r="156" s="39" customFormat="1" x14ac:dyDescent="0.25"/>
    <row r="157" s="39" customFormat="1" x14ac:dyDescent="0.25"/>
    <row r="158" s="39" customFormat="1" x14ac:dyDescent="0.25"/>
    <row r="159" s="39" customFormat="1" x14ac:dyDescent="0.25"/>
    <row r="160" s="39" customFormat="1" x14ac:dyDescent="0.25"/>
    <row r="161" s="39" customFormat="1" x14ac:dyDescent="0.25"/>
    <row r="162" s="39" customFormat="1" x14ac:dyDescent="0.25"/>
    <row r="163" s="39" customFormat="1" x14ac:dyDescent="0.25"/>
    <row r="164" s="39" customFormat="1" x14ac:dyDescent="0.25"/>
    <row r="165" s="39" customFormat="1" x14ac:dyDescent="0.25"/>
    <row r="166" s="39" customFormat="1" x14ac:dyDescent="0.25"/>
    <row r="167" s="39" customFormat="1" x14ac:dyDescent="0.25"/>
    <row r="168" s="39" customFormat="1" x14ac:dyDescent="0.25"/>
    <row r="169" s="39" customFormat="1" x14ac:dyDescent="0.25"/>
    <row r="170" s="39" customFormat="1" x14ac:dyDescent="0.25"/>
    <row r="171" s="39" customFormat="1" x14ac:dyDescent="0.25"/>
    <row r="172" s="39" customFormat="1" x14ac:dyDescent="0.25"/>
    <row r="173" s="39" customFormat="1" x14ac:dyDescent="0.25"/>
  </sheetData>
  <mergeCells count="7">
    <mergeCell ref="H9:H44"/>
    <mergeCell ref="I9:I44"/>
    <mergeCell ref="J9:J44"/>
    <mergeCell ref="A1:J1"/>
    <mergeCell ref="A3:J3"/>
    <mergeCell ref="B6:J6"/>
    <mergeCell ref="B7:J7"/>
  </mergeCells>
  <conditionalFormatting sqref="G9:G32 G38 G40:G44">
    <cfRule type="colorScale" priority="15">
      <colorScale>
        <cfvo type="num" val="1"/>
        <cfvo type="num" val="2"/>
        <cfvo type="num" val="3"/>
        <color rgb="FFF8696B"/>
        <color rgb="FFFFEB84"/>
        <color rgb="FF63BE7B"/>
      </colorScale>
    </cfRule>
  </conditionalFormatting>
  <conditionalFormatting sqref="G37">
    <cfRule type="colorScale" priority="6">
      <colorScale>
        <cfvo type="num" val="1"/>
        <cfvo type="num" val="2"/>
        <cfvo type="num" val="3"/>
        <color rgb="FFF8696B"/>
        <color rgb="FFFFEB84"/>
        <color rgb="FF63BE7B"/>
      </colorScale>
    </cfRule>
  </conditionalFormatting>
  <conditionalFormatting sqref="G33">
    <cfRule type="colorScale" priority="5">
      <colorScale>
        <cfvo type="num" val="1"/>
        <cfvo type="num" val="2"/>
        <cfvo type="num" val="3"/>
        <color rgb="FFF8696B"/>
        <color rgb="FFFFEB84"/>
        <color rgb="FF63BE7B"/>
      </colorScale>
    </cfRule>
  </conditionalFormatting>
  <conditionalFormatting sqref="G39">
    <cfRule type="colorScale" priority="4">
      <colorScale>
        <cfvo type="num" val="1"/>
        <cfvo type="num" val="2"/>
        <cfvo type="num" val="3"/>
        <color rgb="FFF8696B"/>
        <color rgb="FFFFEB84"/>
        <color rgb="FF63BE7B"/>
      </colorScale>
    </cfRule>
  </conditionalFormatting>
  <conditionalFormatting sqref="G34">
    <cfRule type="colorScale" priority="3">
      <colorScale>
        <cfvo type="num" val="1"/>
        <cfvo type="num" val="2"/>
        <cfvo type="num" val="3"/>
        <color rgb="FFF8696B"/>
        <color rgb="FFFFEB84"/>
        <color rgb="FF63BE7B"/>
      </colorScale>
    </cfRule>
  </conditionalFormatting>
  <conditionalFormatting sqref="G35">
    <cfRule type="colorScale" priority="2">
      <colorScale>
        <cfvo type="num" val="1"/>
        <cfvo type="num" val="2"/>
        <cfvo type="num" val="3"/>
        <color rgb="FFF8696B"/>
        <color rgb="FFFFEB84"/>
        <color rgb="FF63BE7B"/>
      </colorScale>
    </cfRule>
  </conditionalFormatting>
  <conditionalFormatting sqref="G36">
    <cfRule type="colorScale" priority="1">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J18"/>
  <sheetViews>
    <sheetView zoomScale="85" zoomScaleNormal="85" workbookViewId="0">
      <selection activeCell="B7" sqref="B7:J7"/>
    </sheetView>
  </sheetViews>
  <sheetFormatPr baseColWidth="10" defaultRowHeight="15" x14ac:dyDescent="0.25"/>
  <cols>
    <col min="1" max="1" width="43.28515625" customWidth="1"/>
    <col min="2" max="2" width="34.28515625" customWidth="1"/>
    <col min="3" max="3" width="41.42578125" customWidth="1"/>
    <col min="4" max="4" width="43.140625" customWidth="1"/>
    <col min="5" max="5" width="41.5703125" customWidth="1"/>
    <col min="6" max="6" width="51.5703125" style="39" customWidth="1"/>
    <col min="7" max="7" width="30.7109375" style="39" customWidth="1"/>
    <col min="8" max="8" width="33" customWidth="1"/>
    <col min="9" max="9" width="50.85546875" customWidth="1"/>
    <col min="10" max="10" width="61.85546875" style="39" customWidth="1"/>
  </cols>
  <sheetData>
    <row r="1" spans="1:10" x14ac:dyDescent="0.25">
      <c r="A1" s="139" t="s">
        <v>325</v>
      </c>
      <c r="B1" s="140"/>
      <c r="C1" s="140"/>
      <c r="D1" s="140"/>
      <c r="E1" s="140"/>
      <c r="F1" s="140"/>
      <c r="G1" s="140"/>
      <c r="H1" s="140"/>
      <c r="I1" s="140"/>
      <c r="J1" s="140"/>
    </row>
    <row r="2" spans="1:10" x14ac:dyDescent="0.25">
      <c r="A2" s="38"/>
      <c r="E2" s="130" t="s">
        <v>321</v>
      </c>
    </row>
    <row r="3" spans="1:10" ht="12" customHeight="1" x14ac:dyDescent="0.25">
      <c r="A3" s="30"/>
      <c r="B3" s="30"/>
      <c r="C3" s="30"/>
    </row>
    <row r="4" spans="1:10" x14ac:dyDescent="0.25">
      <c r="A4" s="140"/>
      <c r="B4" s="140"/>
      <c r="C4" s="140"/>
      <c r="D4" s="140"/>
      <c r="E4" s="140"/>
      <c r="F4" s="140"/>
      <c r="G4" s="140"/>
      <c r="H4" s="140"/>
      <c r="I4" s="140"/>
      <c r="J4" s="140"/>
    </row>
    <row r="5" spans="1:10" ht="4.5" customHeight="1" x14ac:dyDescent="0.25"/>
    <row r="6" spans="1:10" ht="15" customHeight="1" x14ac:dyDescent="0.25">
      <c r="A6" s="133"/>
      <c r="B6" s="159" t="s">
        <v>1</v>
      </c>
      <c r="C6" s="160"/>
      <c r="D6" s="160"/>
      <c r="E6" s="160"/>
      <c r="F6" s="160"/>
      <c r="G6" s="160"/>
      <c r="H6" s="160"/>
      <c r="I6" s="160"/>
      <c r="J6" s="161"/>
    </row>
    <row r="7" spans="1:10" ht="15" customHeight="1" thickBot="1" x14ac:dyDescent="0.3">
      <c r="A7" s="133"/>
      <c r="B7" s="159" t="s">
        <v>328</v>
      </c>
      <c r="C7" s="160"/>
      <c r="D7" s="160"/>
      <c r="E7" s="160"/>
      <c r="F7" s="160"/>
      <c r="G7" s="160"/>
      <c r="H7" s="160"/>
      <c r="I7" s="160"/>
      <c r="J7" s="161"/>
    </row>
    <row r="8" spans="1:10" ht="30.75" customHeight="1" x14ac:dyDescent="0.25">
      <c r="A8" s="7" t="s">
        <v>3</v>
      </c>
      <c r="B8" s="40" t="s">
        <v>153</v>
      </c>
      <c r="C8" s="41" t="s">
        <v>5</v>
      </c>
      <c r="D8" s="6" t="s">
        <v>6</v>
      </c>
      <c r="E8" s="40" t="s">
        <v>7</v>
      </c>
      <c r="F8" s="42" t="s">
        <v>154</v>
      </c>
      <c r="G8" s="64" t="s">
        <v>9</v>
      </c>
      <c r="H8" s="43" t="s">
        <v>10</v>
      </c>
      <c r="I8" s="44" t="s">
        <v>11</v>
      </c>
      <c r="J8" s="45" t="s">
        <v>155</v>
      </c>
    </row>
    <row r="9" spans="1:10" ht="96" customHeight="1" x14ac:dyDescent="0.25">
      <c r="A9" s="85" t="s">
        <v>272</v>
      </c>
      <c r="B9" s="87" t="s">
        <v>37</v>
      </c>
      <c r="C9" s="46" t="s">
        <v>46</v>
      </c>
      <c r="D9" s="87" t="s">
        <v>47</v>
      </c>
      <c r="E9" s="90" t="s">
        <v>48</v>
      </c>
      <c r="F9" s="90" t="s">
        <v>156</v>
      </c>
      <c r="G9" s="22">
        <v>3</v>
      </c>
      <c r="H9" s="173" t="s">
        <v>157</v>
      </c>
      <c r="I9" s="174" t="s">
        <v>158</v>
      </c>
      <c r="J9" s="175" t="s">
        <v>159</v>
      </c>
    </row>
    <row r="10" spans="1:10" ht="96" customHeight="1" x14ac:dyDescent="0.25">
      <c r="A10" s="90" t="s">
        <v>272</v>
      </c>
      <c r="B10" s="87" t="s">
        <v>37</v>
      </c>
      <c r="C10" s="69" t="s">
        <v>38</v>
      </c>
      <c r="D10" s="87" t="s">
        <v>39</v>
      </c>
      <c r="E10" s="87" t="s">
        <v>40</v>
      </c>
      <c r="F10" s="90" t="s">
        <v>160</v>
      </c>
      <c r="G10" s="22">
        <v>1</v>
      </c>
      <c r="H10" s="173"/>
      <c r="I10" s="174"/>
      <c r="J10" s="175"/>
    </row>
    <row r="11" spans="1:10" ht="102.75" customHeight="1" x14ac:dyDescent="0.25">
      <c r="A11" s="90" t="s">
        <v>272</v>
      </c>
      <c r="B11" s="87" t="s">
        <v>37</v>
      </c>
      <c r="C11" s="70" t="s">
        <v>161</v>
      </c>
      <c r="D11" s="102" t="s">
        <v>162</v>
      </c>
      <c r="E11" s="102" t="s">
        <v>163</v>
      </c>
      <c r="F11" s="96" t="s">
        <v>164</v>
      </c>
      <c r="G11" s="22">
        <v>3</v>
      </c>
      <c r="H11" s="173"/>
      <c r="I11" s="174"/>
      <c r="J11" s="175"/>
    </row>
    <row r="12" spans="1:10" ht="122.25" customHeight="1" x14ac:dyDescent="0.25">
      <c r="A12" s="90" t="s">
        <v>272</v>
      </c>
      <c r="B12" s="96" t="s">
        <v>50</v>
      </c>
      <c r="C12" s="46" t="s">
        <v>51</v>
      </c>
      <c r="D12" s="90" t="s">
        <v>52</v>
      </c>
      <c r="E12" s="90" t="s">
        <v>53</v>
      </c>
      <c r="F12" s="90" t="s">
        <v>165</v>
      </c>
      <c r="G12" s="22">
        <v>3</v>
      </c>
      <c r="H12" s="173"/>
      <c r="I12" s="174"/>
      <c r="J12" s="175"/>
    </row>
    <row r="13" spans="1:10" ht="57.75" customHeight="1" x14ac:dyDescent="0.25">
      <c r="A13" s="90" t="s">
        <v>272</v>
      </c>
      <c r="B13" s="96" t="s">
        <v>50</v>
      </c>
      <c r="C13" s="69" t="s">
        <v>166</v>
      </c>
      <c r="D13" s="87" t="s">
        <v>86</v>
      </c>
      <c r="E13" s="87" t="s">
        <v>87</v>
      </c>
      <c r="F13" s="90" t="s">
        <v>167</v>
      </c>
      <c r="G13" s="22">
        <v>3</v>
      </c>
      <c r="H13" s="173"/>
      <c r="I13" s="174"/>
      <c r="J13" s="175"/>
    </row>
    <row r="14" spans="1:10" ht="99.75" x14ac:dyDescent="0.25">
      <c r="A14" s="90" t="s">
        <v>272</v>
      </c>
      <c r="B14" s="84" t="s">
        <v>231</v>
      </c>
      <c r="C14" s="47" t="s">
        <v>168</v>
      </c>
      <c r="D14" s="89" t="s">
        <v>25</v>
      </c>
      <c r="E14" s="89" t="s">
        <v>26</v>
      </c>
      <c r="F14" s="89" t="s">
        <v>169</v>
      </c>
      <c r="G14" s="22">
        <v>2</v>
      </c>
      <c r="H14" s="173"/>
      <c r="I14" s="174"/>
      <c r="J14" s="175"/>
    </row>
    <row r="15" spans="1:10" ht="84.75" customHeight="1" x14ac:dyDescent="0.25">
      <c r="A15" s="90" t="s">
        <v>272</v>
      </c>
      <c r="B15" s="84" t="s">
        <v>231</v>
      </c>
      <c r="C15" s="47" t="s">
        <v>170</v>
      </c>
      <c r="D15" s="103" t="s">
        <v>15</v>
      </c>
      <c r="E15" s="90" t="s">
        <v>16</v>
      </c>
      <c r="F15" s="92" t="s">
        <v>171</v>
      </c>
      <c r="G15" s="22">
        <v>2</v>
      </c>
      <c r="H15" s="173"/>
      <c r="I15" s="174"/>
      <c r="J15" s="175"/>
    </row>
    <row r="16" spans="1:10" ht="82.5" customHeight="1" x14ac:dyDescent="0.25">
      <c r="A16" s="90" t="s">
        <v>272</v>
      </c>
      <c r="B16" s="84" t="s">
        <v>231</v>
      </c>
      <c r="C16" s="47" t="s">
        <v>55</v>
      </c>
      <c r="D16" s="103" t="s">
        <v>34</v>
      </c>
      <c r="E16" s="92" t="s">
        <v>35</v>
      </c>
      <c r="F16" s="92" t="s">
        <v>172</v>
      </c>
      <c r="G16" s="22">
        <v>2</v>
      </c>
      <c r="H16" s="173"/>
      <c r="I16" s="174"/>
      <c r="J16" s="175"/>
    </row>
    <row r="17" spans="1:10" ht="107.25" customHeight="1" x14ac:dyDescent="0.25">
      <c r="A17" s="90" t="s">
        <v>272</v>
      </c>
      <c r="B17" s="84" t="s">
        <v>231</v>
      </c>
      <c r="C17" s="46" t="s">
        <v>168</v>
      </c>
      <c r="D17" s="89" t="s">
        <v>173</v>
      </c>
      <c r="E17" s="89" t="s">
        <v>174</v>
      </c>
      <c r="F17" s="92" t="s">
        <v>175</v>
      </c>
      <c r="G17" s="22">
        <v>2</v>
      </c>
      <c r="H17" s="173"/>
      <c r="I17" s="174"/>
      <c r="J17" s="175"/>
    </row>
    <row r="18" spans="1:10" ht="111" customHeight="1" x14ac:dyDescent="0.25">
      <c r="A18" s="90" t="s">
        <v>272</v>
      </c>
      <c r="B18" s="84" t="s">
        <v>231</v>
      </c>
      <c r="C18" s="12" t="s">
        <v>176</v>
      </c>
      <c r="D18" s="94" t="s">
        <v>29</v>
      </c>
      <c r="E18" s="87" t="s">
        <v>30</v>
      </c>
      <c r="F18" s="92" t="s">
        <v>177</v>
      </c>
      <c r="G18" s="10">
        <v>2</v>
      </c>
      <c r="H18" s="173"/>
      <c r="I18" s="174"/>
      <c r="J18" s="175"/>
    </row>
  </sheetData>
  <mergeCells count="7">
    <mergeCell ref="H9:H18"/>
    <mergeCell ref="I9:I18"/>
    <mergeCell ref="J9:J18"/>
    <mergeCell ref="A1:J1"/>
    <mergeCell ref="A4:J4"/>
    <mergeCell ref="B6:J6"/>
    <mergeCell ref="B7:J7"/>
  </mergeCells>
  <conditionalFormatting sqref="G9:G18">
    <cfRule type="colorScale" priority="4">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J14"/>
  <sheetViews>
    <sheetView topLeftCell="A2" zoomScaleNormal="100" workbookViewId="0">
      <selection activeCell="B6" sqref="B6:J6"/>
    </sheetView>
  </sheetViews>
  <sheetFormatPr baseColWidth="10" defaultColWidth="9.140625" defaultRowHeight="14.25" x14ac:dyDescent="0.2"/>
  <cols>
    <col min="1" max="1" width="45.140625" style="2" customWidth="1"/>
    <col min="2" max="2" width="40.28515625" style="2" customWidth="1"/>
    <col min="3" max="3" width="39.5703125" style="2" customWidth="1"/>
    <col min="4" max="4" width="32.140625" style="2" customWidth="1"/>
    <col min="5" max="5" width="36.5703125" style="2" customWidth="1"/>
    <col min="6" max="6" width="36.5703125" style="27" customWidth="1"/>
    <col min="7" max="7" width="27.85546875" style="48" customWidth="1"/>
    <col min="8" max="8" width="36.5703125" style="2" customWidth="1"/>
    <col min="9" max="9" width="35" style="2" customWidth="1"/>
    <col min="10" max="10" width="35" style="27" customWidth="1"/>
    <col min="11" max="259" width="9.140625" style="2"/>
    <col min="260" max="260" width="21.5703125" style="2" customWidth="1"/>
    <col min="261" max="261" width="24.42578125" style="2" customWidth="1"/>
    <col min="262" max="262" width="44.28515625" style="2" customWidth="1"/>
    <col min="263" max="263" width="32.140625" style="2" customWidth="1"/>
    <col min="264" max="264" width="32.7109375" style="2" customWidth="1"/>
    <col min="265" max="265" width="27.28515625" style="2" customWidth="1"/>
    <col min="266" max="266" width="47.7109375" style="2" customWidth="1"/>
    <col min="267" max="515" width="9.140625" style="2"/>
    <col min="516" max="516" width="21.5703125" style="2" customWidth="1"/>
    <col min="517" max="517" width="24.42578125" style="2" customWidth="1"/>
    <col min="518" max="518" width="44.28515625" style="2" customWidth="1"/>
    <col min="519" max="519" width="32.140625" style="2" customWidth="1"/>
    <col min="520" max="520" width="32.7109375" style="2" customWidth="1"/>
    <col min="521" max="521" width="27.28515625" style="2" customWidth="1"/>
    <col min="522" max="522" width="47.7109375" style="2" customWidth="1"/>
    <col min="523" max="771" width="9.140625" style="2"/>
    <col min="772" max="772" width="21.5703125" style="2" customWidth="1"/>
    <col min="773" max="773" width="24.42578125" style="2" customWidth="1"/>
    <col min="774" max="774" width="44.28515625" style="2" customWidth="1"/>
    <col min="775" max="775" width="32.140625" style="2" customWidth="1"/>
    <col min="776" max="776" width="32.7109375" style="2" customWidth="1"/>
    <col min="777" max="777" width="27.28515625" style="2" customWidth="1"/>
    <col min="778" max="778" width="47.7109375" style="2" customWidth="1"/>
    <col min="779" max="1027" width="9.140625" style="2"/>
    <col min="1028" max="1028" width="21.5703125" style="2" customWidth="1"/>
    <col min="1029" max="1029" width="24.42578125" style="2" customWidth="1"/>
    <col min="1030" max="1030" width="44.28515625" style="2" customWidth="1"/>
    <col min="1031" max="1031" width="32.140625" style="2" customWidth="1"/>
    <col min="1032" max="1032" width="32.7109375" style="2" customWidth="1"/>
    <col min="1033" max="1033" width="27.28515625" style="2" customWidth="1"/>
    <col min="1034" max="1034" width="47.7109375" style="2" customWidth="1"/>
    <col min="1035" max="1283" width="9.140625" style="2"/>
    <col min="1284" max="1284" width="21.5703125" style="2" customWidth="1"/>
    <col min="1285" max="1285" width="24.42578125" style="2" customWidth="1"/>
    <col min="1286" max="1286" width="44.28515625" style="2" customWidth="1"/>
    <col min="1287" max="1287" width="32.140625" style="2" customWidth="1"/>
    <col min="1288" max="1288" width="32.7109375" style="2" customWidth="1"/>
    <col min="1289" max="1289" width="27.28515625" style="2" customWidth="1"/>
    <col min="1290" max="1290" width="47.7109375" style="2" customWidth="1"/>
    <col min="1291" max="1539" width="9.140625" style="2"/>
    <col min="1540" max="1540" width="21.5703125" style="2" customWidth="1"/>
    <col min="1541" max="1541" width="24.42578125" style="2" customWidth="1"/>
    <col min="1542" max="1542" width="44.28515625" style="2" customWidth="1"/>
    <col min="1543" max="1543" width="32.140625" style="2" customWidth="1"/>
    <col min="1544" max="1544" width="32.7109375" style="2" customWidth="1"/>
    <col min="1545" max="1545" width="27.28515625" style="2" customWidth="1"/>
    <col min="1546" max="1546" width="47.7109375" style="2" customWidth="1"/>
    <col min="1547" max="1795" width="9.140625" style="2"/>
    <col min="1796" max="1796" width="21.5703125" style="2" customWidth="1"/>
    <col min="1797" max="1797" width="24.42578125" style="2" customWidth="1"/>
    <col min="1798" max="1798" width="44.28515625" style="2" customWidth="1"/>
    <col min="1799" max="1799" width="32.140625" style="2" customWidth="1"/>
    <col min="1800" max="1800" width="32.7109375" style="2" customWidth="1"/>
    <col min="1801" max="1801" width="27.28515625" style="2" customWidth="1"/>
    <col min="1802" max="1802" width="47.7109375" style="2" customWidth="1"/>
    <col min="1803" max="2051" width="9.140625" style="2"/>
    <col min="2052" max="2052" width="21.5703125" style="2" customWidth="1"/>
    <col min="2053" max="2053" width="24.42578125" style="2" customWidth="1"/>
    <col min="2054" max="2054" width="44.28515625" style="2" customWidth="1"/>
    <col min="2055" max="2055" width="32.140625" style="2" customWidth="1"/>
    <col min="2056" max="2056" width="32.7109375" style="2" customWidth="1"/>
    <col min="2057" max="2057" width="27.28515625" style="2" customWidth="1"/>
    <col min="2058" max="2058" width="47.7109375" style="2" customWidth="1"/>
    <col min="2059" max="2307" width="9.140625" style="2"/>
    <col min="2308" max="2308" width="21.5703125" style="2" customWidth="1"/>
    <col min="2309" max="2309" width="24.42578125" style="2" customWidth="1"/>
    <col min="2310" max="2310" width="44.28515625" style="2" customWidth="1"/>
    <col min="2311" max="2311" width="32.140625" style="2" customWidth="1"/>
    <col min="2312" max="2312" width="32.7109375" style="2" customWidth="1"/>
    <col min="2313" max="2313" width="27.28515625" style="2" customWidth="1"/>
    <col min="2314" max="2314" width="47.7109375" style="2" customWidth="1"/>
    <col min="2315" max="2563" width="9.140625" style="2"/>
    <col min="2564" max="2564" width="21.5703125" style="2" customWidth="1"/>
    <col min="2565" max="2565" width="24.42578125" style="2" customWidth="1"/>
    <col min="2566" max="2566" width="44.28515625" style="2" customWidth="1"/>
    <col min="2567" max="2567" width="32.140625" style="2" customWidth="1"/>
    <col min="2568" max="2568" width="32.7109375" style="2" customWidth="1"/>
    <col min="2569" max="2569" width="27.28515625" style="2" customWidth="1"/>
    <col min="2570" max="2570" width="47.7109375" style="2" customWidth="1"/>
    <col min="2571" max="2819" width="9.140625" style="2"/>
    <col min="2820" max="2820" width="21.5703125" style="2" customWidth="1"/>
    <col min="2821" max="2821" width="24.42578125" style="2" customWidth="1"/>
    <col min="2822" max="2822" width="44.28515625" style="2" customWidth="1"/>
    <col min="2823" max="2823" width="32.140625" style="2" customWidth="1"/>
    <col min="2824" max="2824" width="32.7109375" style="2" customWidth="1"/>
    <col min="2825" max="2825" width="27.28515625" style="2" customWidth="1"/>
    <col min="2826" max="2826" width="47.7109375" style="2" customWidth="1"/>
    <col min="2827" max="3075" width="9.140625" style="2"/>
    <col min="3076" max="3076" width="21.5703125" style="2" customWidth="1"/>
    <col min="3077" max="3077" width="24.42578125" style="2" customWidth="1"/>
    <col min="3078" max="3078" width="44.28515625" style="2" customWidth="1"/>
    <col min="3079" max="3079" width="32.140625" style="2" customWidth="1"/>
    <col min="3080" max="3080" width="32.7109375" style="2" customWidth="1"/>
    <col min="3081" max="3081" width="27.28515625" style="2" customWidth="1"/>
    <col min="3082" max="3082" width="47.7109375" style="2" customWidth="1"/>
    <col min="3083" max="3331" width="9.140625" style="2"/>
    <col min="3332" max="3332" width="21.5703125" style="2" customWidth="1"/>
    <col min="3333" max="3333" width="24.42578125" style="2" customWidth="1"/>
    <col min="3334" max="3334" width="44.28515625" style="2" customWidth="1"/>
    <col min="3335" max="3335" width="32.140625" style="2" customWidth="1"/>
    <col min="3336" max="3336" width="32.7109375" style="2" customWidth="1"/>
    <col min="3337" max="3337" width="27.28515625" style="2" customWidth="1"/>
    <col min="3338" max="3338" width="47.7109375" style="2" customWidth="1"/>
    <col min="3339" max="3587" width="9.140625" style="2"/>
    <col min="3588" max="3588" width="21.5703125" style="2" customWidth="1"/>
    <col min="3589" max="3589" width="24.42578125" style="2" customWidth="1"/>
    <col min="3590" max="3590" width="44.28515625" style="2" customWidth="1"/>
    <col min="3591" max="3591" width="32.140625" style="2" customWidth="1"/>
    <col min="3592" max="3592" width="32.7109375" style="2" customWidth="1"/>
    <col min="3593" max="3593" width="27.28515625" style="2" customWidth="1"/>
    <col min="3594" max="3594" width="47.7109375" style="2" customWidth="1"/>
    <col min="3595" max="3843" width="9.140625" style="2"/>
    <col min="3844" max="3844" width="21.5703125" style="2" customWidth="1"/>
    <col min="3845" max="3845" width="24.42578125" style="2" customWidth="1"/>
    <col min="3846" max="3846" width="44.28515625" style="2" customWidth="1"/>
    <col min="3847" max="3847" width="32.140625" style="2" customWidth="1"/>
    <col min="3848" max="3848" width="32.7109375" style="2" customWidth="1"/>
    <col min="3849" max="3849" width="27.28515625" style="2" customWidth="1"/>
    <col min="3850" max="3850" width="47.7109375" style="2" customWidth="1"/>
    <col min="3851" max="4099" width="9.140625" style="2"/>
    <col min="4100" max="4100" width="21.5703125" style="2" customWidth="1"/>
    <col min="4101" max="4101" width="24.42578125" style="2" customWidth="1"/>
    <col min="4102" max="4102" width="44.28515625" style="2" customWidth="1"/>
    <col min="4103" max="4103" width="32.140625" style="2" customWidth="1"/>
    <col min="4104" max="4104" width="32.7109375" style="2" customWidth="1"/>
    <col min="4105" max="4105" width="27.28515625" style="2" customWidth="1"/>
    <col min="4106" max="4106" width="47.7109375" style="2" customWidth="1"/>
    <col min="4107" max="4355" width="9.140625" style="2"/>
    <col min="4356" max="4356" width="21.5703125" style="2" customWidth="1"/>
    <col min="4357" max="4357" width="24.42578125" style="2" customWidth="1"/>
    <col min="4358" max="4358" width="44.28515625" style="2" customWidth="1"/>
    <col min="4359" max="4359" width="32.140625" style="2" customWidth="1"/>
    <col min="4360" max="4360" width="32.7109375" style="2" customWidth="1"/>
    <col min="4361" max="4361" width="27.28515625" style="2" customWidth="1"/>
    <col min="4362" max="4362" width="47.7109375" style="2" customWidth="1"/>
    <col min="4363" max="4611" width="9.140625" style="2"/>
    <col min="4612" max="4612" width="21.5703125" style="2" customWidth="1"/>
    <col min="4613" max="4613" width="24.42578125" style="2" customWidth="1"/>
    <col min="4614" max="4614" width="44.28515625" style="2" customWidth="1"/>
    <col min="4615" max="4615" width="32.140625" style="2" customWidth="1"/>
    <col min="4616" max="4616" width="32.7109375" style="2" customWidth="1"/>
    <col min="4617" max="4617" width="27.28515625" style="2" customWidth="1"/>
    <col min="4618" max="4618" width="47.7109375" style="2" customWidth="1"/>
    <col min="4619" max="4867" width="9.140625" style="2"/>
    <col min="4868" max="4868" width="21.5703125" style="2" customWidth="1"/>
    <col min="4869" max="4869" width="24.42578125" style="2" customWidth="1"/>
    <col min="4870" max="4870" width="44.28515625" style="2" customWidth="1"/>
    <col min="4871" max="4871" width="32.140625" style="2" customWidth="1"/>
    <col min="4872" max="4872" width="32.7109375" style="2" customWidth="1"/>
    <col min="4873" max="4873" width="27.28515625" style="2" customWidth="1"/>
    <col min="4874" max="4874" width="47.7109375" style="2" customWidth="1"/>
    <col min="4875" max="5123" width="9.140625" style="2"/>
    <col min="5124" max="5124" width="21.5703125" style="2" customWidth="1"/>
    <col min="5125" max="5125" width="24.42578125" style="2" customWidth="1"/>
    <col min="5126" max="5126" width="44.28515625" style="2" customWidth="1"/>
    <col min="5127" max="5127" width="32.140625" style="2" customWidth="1"/>
    <col min="5128" max="5128" width="32.7109375" style="2" customWidth="1"/>
    <col min="5129" max="5129" width="27.28515625" style="2" customWidth="1"/>
    <col min="5130" max="5130" width="47.7109375" style="2" customWidth="1"/>
    <col min="5131" max="5379" width="9.140625" style="2"/>
    <col min="5380" max="5380" width="21.5703125" style="2" customWidth="1"/>
    <col min="5381" max="5381" width="24.42578125" style="2" customWidth="1"/>
    <col min="5382" max="5382" width="44.28515625" style="2" customWidth="1"/>
    <col min="5383" max="5383" width="32.140625" style="2" customWidth="1"/>
    <col min="5384" max="5384" width="32.7109375" style="2" customWidth="1"/>
    <col min="5385" max="5385" width="27.28515625" style="2" customWidth="1"/>
    <col min="5386" max="5386" width="47.7109375" style="2" customWidth="1"/>
    <col min="5387" max="5635" width="9.140625" style="2"/>
    <col min="5636" max="5636" width="21.5703125" style="2" customWidth="1"/>
    <col min="5637" max="5637" width="24.42578125" style="2" customWidth="1"/>
    <col min="5638" max="5638" width="44.28515625" style="2" customWidth="1"/>
    <col min="5639" max="5639" width="32.140625" style="2" customWidth="1"/>
    <col min="5640" max="5640" width="32.7109375" style="2" customWidth="1"/>
    <col min="5641" max="5641" width="27.28515625" style="2" customWidth="1"/>
    <col min="5642" max="5642" width="47.7109375" style="2" customWidth="1"/>
    <col min="5643" max="5891" width="9.140625" style="2"/>
    <col min="5892" max="5892" width="21.5703125" style="2" customWidth="1"/>
    <col min="5893" max="5893" width="24.42578125" style="2" customWidth="1"/>
    <col min="5894" max="5894" width="44.28515625" style="2" customWidth="1"/>
    <col min="5895" max="5895" width="32.140625" style="2" customWidth="1"/>
    <col min="5896" max="5896" width="32.7109375" style="2" customWidth="1"/>
    <col min="5897" max="5897" width="27.28515625" style="2" customWidth="1"/>
    <col min="5898" max="5898" width="47.7109375" style="2" customWidth="1"/>
    <col min="5899" max="6147" width="9.140625" style="2"/>
    <col min="6148" max="6148" width="21.5703125" style="2" customWidth="1"/>
    <col min="6149" max="6149" width="24.42578125" style="2" customWidth="1"/>
    <col min="6150" max="6150" width="44.28515625" style="2" customWidth="1"/>
    <col min="6151" max="6151" width="32.140625" style="2" customWidth="1"/>
    <col min="6152" max="6152" width="32.7109375" style="2" customWidth="1"/>
    <col min="6153" max="6153" width="27.28515625" style="2" customWidth="1"/>
    <col min="6154" max="6154" width="47.7109375" style="2" customWidth="1"/>
    <col min="6155" max="6403" width="9.140625" style="2"/>
    <col min="6404" max="6404" width="21.5703125" style="2" customWidth="1"/>
    <col min="6405" max="6405" width="24.42578125" style="2" customWidth="1"/>
    <col min="6406" max="6406" width="44.28515625" style="2" customWidth="1"/>
    <col min="6407" max="6407" width="32.140625" style="2" customWidth="1"/>
    <col min="6408" max="6408" width="32.7109375" style="2" customWidth="1"/>
    <col min="6409" max="6409" width="27.28515625" style="2" customWidth="1"/>
    <col min="6410" max="6410" width="47.7109375" style="2" customWidth="1"/>
    <col min="6411" max="6659" width="9.140625" style="2"/>
    <col min="6660" max="6660" width="21.5703125" style="2" customWidth="1"/>
    <col min="6661" max="6661" width="24.42578125" style="2" customWidth="1"/>
    <col min="6662" max="6662" width="44.28515625" style="2" customWidth="1"/>
    <col min="6663" max="6663" width="32.140625" style="2" customWidth="1"/>
    <col min="6664" max="6664" width="32.7109375" style="2" customWidth="1"/>
    <col min="6665" max="6665" width="27.28515625" style="2" customWidth="1"/>
    <col min="6666" max="6666" width="47.7109375" style="2" customWidth="1"/>
    <col min="6667" max="6915" width="9.140625" style="2"/>
    <col min="6916" max="6916" width="21.5703125" style="2" customWidth="1"/>
    <col min="6917" max="6917" width="24.42578125" style="2" customWidth="1"/>
    <col min="6918" max="6918" width="44.28515625" style="2" customWidth="1"/>
    <col min="6919" max="6919" width="32.140625" style="2" customWidth="1"/>
    <col min="6920" max="6920" width="32.7109375" style="2" customWidth="1"/>
    <col min="6921" max="6921" width="27.28515625" style="2" customWidth="1"/>
    <col min="6922" max="6922" width="47.7109375" style="2" customWidth="1"/>
    <col min="6923" max="7171" width="9.140625" style="2"/>
    <col min="7172" max="7172" width="21.5703125" style="2" customWidth="1"/>
    <col min="7173" max="7173" width="24.42578125" style="2" customWidth="1"/>
    <col min="7174" max="7174" width="44.28515625" style="2" customWidth="1"/>
    <col min="7175" max="7175" width="32.140625" style="2" customWidth="1"/>
    <col min="7176" max="7176" width="32.7109375" style="2" customWidth="1"/>
    <col min="7177" max="7177" width="27.28515625" style="2" customWidth="1"/>
    <col min="7178" max="7178" width="47.7109375" style="2" customWidth="1"/>
    <col min="7179" max="7427" width="9.140625" style="2"/>
    <col min="7428" max="7428" width="21.5703125" style="2" customWidth="1"/>
    <col min="7429" max="7429" width="24.42578125" style="2" customWidth="1"/>
    <col min="7430" max="7430" width="44.28515625" style="2" customWidth="1"/>
    <col min="7431" max="7431" width="32.140625" style="2" customWidth="1"/>
    <col min="7432" max="7432" width="32.7109375" style="2" customWidth="1"/>
    <col min="7433" max="7433" width="27.28515625" style="2" customWidth="1"/>
    <col min="7434" max="7434" width="47.7109375" style="2" customWidth="1"/>
    <col min="7435" max="7683" width="9.140625" style="2"/>
    <col min="7684" max="7684" width="21.5703125" style="2" customWidth="1"/>
    <col min="7685" max="7685" width="24.42578125" style="2" customWidth="1"/>
    <col min="7686" max="7686" width="44.28515625" style="2" customWidth="1"/>
    <col min="7687" max="7687" width="32.140625" style="2" customWidth="1"/>
    <col min="7688" max="7688" width="32.7109375" style="2" customWidth="1"/>
    <col min="7689" max="7689" width="27.28515625" style="2" customWidth="1"/>
    <col min="7690" max="7690" width="47.7109375" style="2" customWidth="1"/>
    <col min="7691" max="7939" width="9.140625" style="2"/>
    <col min="7940" max="7940" width="21.5703125" style="2" customWidth="1"/>
    <col min="7941" max="7941" width="24.42578125" style="2" customWidth="1"/>
    <col min="7942" max="7942" width="44.28515625" style="2" customWidth="1"/>
    <col min="7943" max="7943" width="32.140625" style="2" customWidth="1"/>
    <col min="7944" max="7944" width="32.7109375" style="2" customWidth="1"/>
    <col min="7945" max="7945" width="27.28515625" style="2" customWidth="1"/>
    <col min="7946" max="7946" width="47.7109375" style="2" customWidth="1"/>
    <col min="7947" max="8195" width="9.140625" style="2"/>
    <col min="8196" max="8196" width="21.5703125" style="2" customWidth="1"/>
    <col min="8197" max="8197" width="24.42578125" style="2" customWidth="1"/>
    <col min="8198" max="8198" width="44.28515625" style="2" customWidth="1"/>
    <col min="8199" max="8199" width="32.140625" style="2" customWidth="1"/>
    <col min="8200" max="8200" width="32.7109375" style="2" customWidth="1"/>
    <col min="8201" max="8201" width="27.28515625" style="2" customWidth="1"/>
    <col min="8202" max="8202" width="47.7109375" style="2" customWidth="1"/>
    <col min="8203" max="8451" width="9.140625" style="2"/>
    <col min="8452" max="8452" width="21.5703125" style="2" customWidth="1"/>
    <col min="8453" max="8453" width="24.42578125" style="2" customWidth="1"/>
    <col min="8454" max="8454" width="44.28515625" style="2" customWidth="1"/>
    <col min="8455" max="8455" width="32.140625" style="2" customWidth="1"/>
    <col min="8456" max="8456" width="32.7109375" style="2" customWidth="1"/>
    <col min="8457" max="8457" width="27.28515625" style="2" customWidth="1"/>
    <col min="8458" max="8458" width="47.7109375" style="2" customWidth="1"/>
    <col min="8459" max="8707" width="9.140625" style="2"/>
    <col min="8708" max="8708" width="21.5703125" style="2" customWidth="1"/>
    <col min="8709" max="8709" width="24.42578125" style="2" customWidth="1"/>
    <col min="8710" max="8710" width="44.28515625" style="2" customWidth="1"/>
    <col min="8711" max="8711" width="32.140625" style="2" customWidth="1"/>
    <col min="8712" max="8712" width="32.7109375" style="2" customWidth="1"/>
    <col min="8713" max="8713" width="27.28515625" style="2" customWidth="1"/>
    <col min="8714" max="8714" width="47.7109375" style="2" customWidth="1"/>
    <col min="8715" max="8963" width="9.140625" style="2"/>
    <col min="8964" max="8964" width="21.5703125" style="2" customWidth="1"/>
    <col min="8965" max="8965" width="24.42578125" style="2" customWidth="1"/>
    <col min="8966" max="8966" width="44.28515625" style="2" customWidth="1"/>
    <col min="8967" max="8967" width="32.140625" style="2" customWidth="1"/>
    <col min="8968" max="8968" width="32.7109375" style="2" customWidth="1"/>
    <col min="8969" max="8969" width="27.28515625" style="2" customWidth="1"/>
    <col min="8970" max="8970" width="47.7109375" style="2" customWidth="1"/>
    <col min="8971" max="9219" width="9.140625" style="2"/>
    <col min="9220" max="9220" width="21.5703125" style="2" customWidth="1"/>
    <col min="9221" max="9221" width="24.42578125" style="2" customWidth="1"/>
    <col min="9222" max="9222" width="44.28515625" style="2" customWidth="1"/>
    <col min="9223" max="9223" width="32.140625" style="2" customWidth="1"/>
    <col min="9224" max="9224" width="32.7109375" style="2" customWidth="1"/>
    <col min="9225" max="9225" width="27.28515625" style="2" customWidth="1"/>
    <col min="9226" max="9226" width="47.7109375" style="2" customWidth="1"/>
    <col min="9227" max="9475" width="9.140625" style="2"/>
    <col min="9476" max="9476" width="21.5703125" style="2" customWidth="1"/>
    <col min="9477" max="9477" width="24.42578125" style="2" customWidth="1"/>
    <col min="9478" max="9478" width="44.28515625" style="2" customWidth="1"/>
    <col min="9479" max="9479" width="32.140625" style="2" customWidth="1"/>
    <col min="9480" max="9480" width="32.7109375" style="2" customWidth="1"/>
    <col min="9481" max="9481" width="27.28515625" style="2" customWidth="1"/>
    <col min="9482" max="9482" width="47.7109375" style="2" customWidth="1"/>
    <col min="9483" max="9731" width="9.140625" style="2"/>
    <col min="9732" max="9732" width="21.5703125" style="2" customWidth="1"/>
    <col min="9733" max="9733" width="24.42578125" style="2" customWidth="1"/>
    <col min="9734" max="9734" width="44.28515625" style="2" customWidth="1"/>
    <col min="9735" max="9735" width="32.140625" style="2" customWidth="1"/>
    <col min="9736" max="9736" width="32.7109375" style="2" customWidth="1"/>
    <col min="9737" max="9737" width="27.28515625" style="2" customWidth="1"/>
    <col min="9738" max="9738" width="47.7109375" style="2" customWidth="1"/>
    <col min="9739" max="9987" width="9.140625" style="2"/>
    <col min="9988" max="9988" width="21.5703125" style="2" customWidth="1"/>
    <col min="9989" max="9989" width="24.42578125" style="2" customWidth="1"/>
    <col min="9990" max="9990" width="44.28515625" style="2" customWidth="1"/>
    <col min="9991" max="9991" width="32.140625" style="2" customWidth="1"/>
    <col min="9992" max="9992" width="32.7109375" style="2" customWidth="1"/>
    <col min="9993" max="9993" width="27.28515625" style="2" customWidth="1"/>
    <col min="9994" max="9994" width="47.7109375" style="2" customWidth="1"/>
    <col min="9995" max="10243" width="9.140625" style="2"/>
    <col min="10244" max="10244" width="21.5703125" style="2" customWidth="1"/>
    <col min="10245" max="10245" width="24.42578125" style="2" customWidth="1"/>
    <col min="10246" max="10246" width="44.28515625" style="2" customWidth="1"/>
    <col min="10247" max="10247" width="32.140625" style="2" customWidth="1"/>
    <col min="10248" max="10248" width="32.7109375" style="2" customWidth="1"/>
    <col min="10249" max="10249" width="27.28515625" style="2" customWidth="1"/>
    <col min="10250" max="10250" width="47.7109375" style="2" customWidth="1"/>
    <col min="10251" max="10499" width="9.140625" style="2"/>
    <col min="10500" max="10500" width="21.5703125" style="2" customWidth="1"/>
    <col min="10501" max="10501" width="24.42578125" style="2" customWidth="1"/>
    <col min="10502" max="10502" width="44.28515625" style="2" customWidth="1"/>
    <col min="10503" max="10503" width="32.140625" style="2" customWidth="1"/>
    <col min="10504" max="10504" width="32.7109375" style="2" customWidth="1"/>
    <col min="10505" max="10505" width="27.28515625" style="2" customWidth="1"/>
    <col min="10506" max="10506" width="47.7109375" style="2" customWidth="1"/>
    <col min="10507" max="10755" width="9.140625" style="2"/>
    <col min="10756" max="10756" width="21.5703125" style="2" customWidth="1"/>
    <col min="10757" max="10757" width="24.42578125" style="2" customWidth="1"/>
    <col min="10758" max="10758" width="44.28515625" style="2" customWidth="1"/>
    <col min="10759" max="10759" width="32.140625" style="2" customWidth="1"/>
    <col min="10760" max="10760" width="32.7109375" style="2" customWidth="1"/>
    <col min="10761" max="10761" width="27.28515625" style="2" customWidth="1"/>
    <col min="10762" max="10762" width="47.7109375" style="2" customWidth="1"/>
    <col min="10763" max="11011" width="9.140625" style="2"/>
    <col min="11012" max="11012" width="21.5703125" style="2" customWidth="1"/>
    <col min="11013" max="11013" width="24.42578125" style="2" customWidth="1"/>
    <col min="11014" max="11014" width="44.28515625" style="2" customWidth="1"/>
    <col min="11015" max="11015" width="32.140625" style="2" customWidth="1"/>
    <col min="11016" max="11016" width="32.7109375" style="2" customWidth="1"/>
    <col min="11017" max="11017" width="27.28515625" style="2" customWidth="1"/>
    <col min="11018" max="11018" width="47.7109375" style="2" customWidth="1"/>
    <col min="11019" max="11267" width="9.140625" style="2"/>
    <col min="11268" max="11268" width="21.5703125" style="2" customWidth="1"/>
    <col min="11269" max="11269" width="24.42578125" style="2" customWidth="1"/>
    <col min="11270" max="11270" width="44.28515625" style="2" customWidth="1"/>
    <col min="11271" max="11271" width="32.140625" style="2" customWidth="1"/>
    <col min="11272" max="11272" width="32.7109375" style="2" customWidth="1"/>
    <col min="11273" max="11273" width="27.28515625" style="2" customWidth="1"/>
    <col min="11274" max="11274" width="47.7109375" style="2" customWidth="1"/>
    <col min="11275" max="11523" width="9.140625" style="2"/>
    <col min="11524" max="11524" width="21.5703125" style="2" customWidth="1"/>
    <col min="11525" max="11525" width="24.42578125" style="2" customWidth="1"/>
    <col min="11526" max="11526" width="44.28515625" style="2" customWidth="1"/>
    <col min="11527" max="11527" width="32.140625" style="2" customWidth="1"/>
    <col min="11528" max="11528" width="32.7109375" style="2" customWidth="1"/>
    <col min="11529" max="11529" width="27.28515625" style="2" customWidth="1"/>
    <col min="11530" max="11530" width="47.7109375" style="2" customWidth="1"/>
    <col min="11531" max="11779" width="9.140625" style="2"/>
    <col min="11780" max="11780" width="21.5703125" style="2" customWidth="1"/>
    <col min="11781" max="11781" width="24.42578125" style="2" customWidth="1"/>
    <col min="11782" max="11782" width="44.28515625" style="2" customWidth="1"/>
    <col min="11783" max="11783" width="32.140625" style="2" customWidth="1"/>
    <col min="11784" max="11784" width="32.7109375" style="2" customWidth="1"/>
    <col min="11785" max="11785" width="27.28515625" style="2" customWidth="1"/>
    <col min="11786" max="11786" width="47.7109375" style="2" customWidth="1"/>
    <col min="11787" max="12035" width="9.140625" style="2"/>
    <col min="12036" max="12036" width="21.5703125" style="2" customWidth="1"/>
    <col min="12037" max="12037" width="24.42578125" style="2" customWidth="1"/>
    <col min="12038" max="12038" width="44.28515625" style="2" customWidth="1"/>
    <col min="12039" max="12039" width="32.140625" style="2" customWidth="1"/>
    <col min="12040" max="12040" width="32.7109375" style="2" customWidth="1"/>
    <col min="12041" max="12041" width="27.28515625" style="2" customWidth="1"/>
    <col min="12042" max="12042" width="47.7109375" style="2" customWidth="1"/>
    <col min="12043" max="12291" width="9.140625" style="2"/>
    <col min="12292" max="12292" width="21.5703125" style="2" customWidth="1"/>
    <col min="12293" max="12293" width="24.42578125" style="2" customWidth="1"/>
    <col min="12294" max="12294" width="44.28515625" style="2" customWidth="1"/>
    <col min="12295" max="12295" width="32.140625" style="2" customWidth="1"/>
    <col min="12296" max="12296" width="32.7109375" style="2" customWidth="1"/>
    <col min="12297" max="12297" width="27.28515625" style="2" customWidth="1"/>
    <col min="12298" max="12298" width="47.7109375" style="2" customWidth="1"/>
    <col min="12299" max="12547" width="9.140625" style="2"/>
    <col min="12548" max="12548" width="21.5703125" style="2" customWidth="1"/>
    <col min="12549" max="12549" width="24.42578125" style="2" customWidth="1"/>
    <col min="12550" max="12550" width="44.28515625" style="2" customWidth="1"/>
    <col min="12551" max="12551" width="32.140625" style="2" customWidth="1"/>
    <col min="12552" max="12552" width="32.7109375" style="2" customWidth="1"/>
    <col min="12553" max="12553" width="27.28515625" style="2" customWidth="1"/>
    <col min="12554" max="12554" width="47.7109375" style="2" customWidth="1"/>
    <col min="12555" max="12803" width="9.140625" style="2"/>
    <col min="12804" max="12804" width="21.5703125" style="2" customWidth="1"/>
    <col min="12805" max="12805" width="24.42578125" style="2" customWidth="1"/>
    <col min="12806" max="12806" width="44.28515625" style="2" customWidth="1"/>
    <col min="12807" max="12807" width="32.140625" style="2" customWidth="1"/>
    <col min="12808" max="12808" width="32.7109375" style="2" customWidth="1"/>
    <col min="12809" max="12809" width="27.28515625" style="2" customWidth="1"/>
    <col min="12810" max="12810" width="47.7109375" style="2" customWidth="1"/>
    <col min="12811" max="13059" width="9.140625" style="2"/>
    <col min="13060" max="13060" width="21.5703125" style="2" customWidth="1"/>
    <col min="13061" max="13061" width="24.42578125" style="2" customWidth="1"/>
    <col min="13062" max="13062" width="44.28515625" style="2" customWidth="1"/>
    <col min="13063" max="13063" width="32.140625" style="2" customWidth="1"/>
    <col min="13064" max="13064" width="32.7109375" style="2" customWidth="1"/>
    <col min="13065" max="13065" width="27.28515625" style="2" customWidth="1"/>
    <col min="13066" max="13066" width="47.7109375" style="2" customWidth="1"/>
    <col min="13067" max="13315" width="9.140625" style="2"/>
    <col min="13316" max="13316" width="21.5703125" style="2" customWidth="1"/>
    <col min="13317" max="13317" width="24.42578125" style="2" customWidth="1"/>
    <col min="13318" max="13318" width="44.28515625" style="2" customWidth="1"/>
    <col min="13319" max="13319" width="32.140625" style="2" customWidth="1"/>
    <col min="13320" max="13320" width="32.7109375" style="2" customWidth="1"/>
    <col min="13321" max="13321" width="27.28515625" style="2" customWidth="1"/>
    <col min="13322" max="13322" width="47.7109375" style="2" customWidth="1"/>
    <col min="13323" max="13571" width="9.140625" style="2"/>
    <col min="13572" max="13572" width="21.5703125" style="2" customWidth="1"/>
    <col min="13573" max="13573" width="24.42578125" style="2" customWidth="1"/>
    <col min="13574" max="13574" width="44.28515625" style="2" customWidth="1"/>
    <col min="13575" max="13575" width="32.140625" style="2" customWidth="1"/>
    <col min="13576" max="13576" width="32.7109375" style="2" customWidth="1"/>
    <col min="13577" max="13577" width="27.28515625" style="2" customWidth="1"/>
    <col min="13578" max="13578" width="47.7109375" style="2" customWidth="1"/>
    <col min="13579" max="13827" width="9.140625" style="2"/>
    <col min="13828" max="13828" width="21.5703125" style="2" customWidth="1"/>
    <col min="13829" max="13829" width="24.42578125" style="2" customWidth="1"/>
    <col min="13830" max="13830" width="44.28515625" style="2" customWidth="1"/>
    <col min="13831" max="13831" width="32.140625" style="2" customWidth="1"/>
    <col min="13832" max="13832" width="32.7109375" style="2" customWidth="1"/>
    <col min="13833" max="13833" width="27.28515625" style="2" customWidth="1"/>
    <col min="13834" max="13834" width="47.7109375" style="2" customWidth="1"/>
    <col min="13835" max="14083" width="9.140625" style="2"/>
    <col min="14084" max="14084" width="21.5703125" style="2" customWidth="1"/>
    <col min="14085" max="14085" width="24.42578125" style="2" customWidth="1"/>
    <col min="14086" max="14086" width="44.28515625" style="2" customWidth="1"/>
    <col min="14087" max="14087" width="32.140625" style="2" customWidth="1"/>
    <col min="14088" max="14088" width="32.7109375" style="2" customWidth="1"/>
    <col min="14089" max="14089" width="27.28515625" style="2" customWidth="1"/>
    <col min="14090" max="14090" width="47.7109375" style="2" customWidth="1"/>
    <col min="14091" max="14339" width="9.140625" style="2"/>
    <col min="14340" max="14340" width="21.5703125" style="2" customWidth="1"/>
    <col min="14341" max="14341" width="24.42578125" style="2" customWidth="1"/>
    <col min="14342" max="14342" width="44.28515625" style="2" customWidth="1"/>
    <col min="14343" max="14343" width="32.140625" style="2" customWidth="1"/>
    <col min="14344" max="14344" width="32.7109375" style="2" customWidth="1"/>
    <col min="14345" max="14345" width="27.28515625" style="2" customWidth="1"/>
    <col min="14346" max="14346" width="47.7109375" style="2" customWidth="1"/>
    <col min="14347" max="14595" width="9.140625" style="2"/>
    <col min="14596" max="14596" width="21.5703125" style="2" customWidth="1"/>
    <col min="14597" max="14597" width="24.42578125" style="2" customWidth="1"/>
    <col min="14598" max="14598" width="44.28515625" style="2" customWidth="1"/>
    <col min="14599" max="14599" width="32.140625" style="2" customWidth="1"/>
    <col min="14600" max="14600" width="32.7109375" style="2" customWidth="1"/>
    <col min="14601" max="14601" width="27.28515625" style="2" customWidth="1"/>
    <col min="14602" max="14602" width="47.7109375" style="2" customWidth="1"/>
    <col min="14603" max="14851" width="9.140625" style="2"/>
    <col min="14852" max="14852" width="21.5703125" style="2" customWidth="1"/>
    <col min="14853" max="14853" width="24.42578125" style="2" customWidth="1"/>
    <col min="14854" max="14854" width="44.28515625" style="2" customWidth="1"/>
    <col min="14855" max="14855" width="32.140625" style="2" customWidth="1"/>
    <col min="14856" max="14856" width="32.7109375" style="2" customWidth="1"/>
    <col min="14857" max="14857" width="27.28515625" style="2" customWidth="1"/>
    <col min="14858" max="14858" width="47.7109375" style="2" customWidth="1"/>
    <col min="14859" max="15107" width="9.140625" style="2"/>
    <col min="15108" max="15108" width="21.5703125" style="2" customWidth="1"/>
    <col min="15109" max="15109" width="24.42578125" style="2" customWidth="1"/>
    <col min="15110" max="15110" width="44.28515625" style="2" customWidth="1"/>
    <col min="15111" max="15111" width="32.140625" style="2" customWidth="1"/>
    <col min="15112" max="15112" width="32.7109375" style="2" customWidth="1"/>
    <col min="15113" max="15113" width="27.28515625" style="2" customWidth="1"/>
    <col min="15114" max="15114" width="47.7109375" style="2" customWidth="1"/>
    <col min="15115" max="15363" width="9.140625" style="2"/>
    <col min="15364" max="15364" width="21.5703125" style="2" customWidth="1"/>
    <col min="15365" max="15365" width="24.42578125" style="2" customWidth="1"/>
    <col min="15366" max="15366" width="44.28515625" style="2" customWidth="1"/>
    <col min="15367" max="15367" width="32.140625" style="2" customWidth="1"/>
    <col min="15368" max="15368" width="32.7109375" style="2" customWidth="1"/>
    <col min="15369" max="15369" width="27.28515625" style="2" customWidth="1"/>
    <col min="15370" max="15370" width="47.7109375" style="2" customWidth="1"/>
    <col min="15371" max="15619" width="9.140625" style="2"/>
    <col min="15620" max="15620" width="21.5703125" style="2" customWidth="1"/>
    <col min="15621" max="15621" width="24.42578125" style="2" customWidth="1"/>
    <col min="15622" max="15622" width="44.28515625" style="2" customWidth="1"/>
    <col min="15623" max="15623" width="32.140625" style="2" customWidth="1"/>
    <col min="15624" max="15624" width="32.7109375" style="2" customWidth="1"/>
    <col min="15625" max="15625" width="27.28515625" style="2" customWidth="1"/>
    <col min="15626" max="15626" width="47.7109375" style="2" customWidth="1"/>
    <col min="15627" max="15875" width="9.140625" style="2"/>
    <col min="15876" max="15876" width="21.5703125" style="2" customWidth="1"/>
    <col min="15877" max="15877" width="24.42578125" style="2" customWidth="1"/>
    <col min="15878" max="15878" width="44.28515625" style="2" customWidth="1"/>
    <col min="15879" max="15879" width="32.140625" style="2" customWidth="1"/>
    <col min="15880" max="15880" width="32.7109375" style="2" customWidth="1"/>
    <col min="15881" max="15881" width="27.28515625" style="2" customWidth="1"/>
    <col min="15882" max="15882" width="47.7109375" style="2" customWidth="1"/>
    <col min="15883" max="16131" width="9.140625" style="2"/>
    <col min="16132" max="16132" width="21.5703125" style="2" customWidth="1"/>
    <col min="16133" max="16133" width="24.42578125" style="2" customWidth="1"/>
    <col min="16134" max="16134" width="44.28515625" style="2" customWidth="1"/>
    <col min="16135" max="16135" width="32.140625" style="2" customWidth="1"/>
    <col min="16136" max="16136" width="32.7109375" style="2" customWidth="1"/>
    <col min="16137" max="16137" width="27.28515625" style="2" customWidth="1"/>
    <col min="16138" max="16138" width="47.7109375" style="2" customWidth="1"/>
    <col min="16139" max="16384" width="9.140625" style="2"/>
  </cols>
  <sheetData>
    <row r="1" spans="1:10" ht="30.75" customHeight="1" x14ac:dyDescent="0.25">
      <c r="A1" s="140"/>
      <c r="B1" s="140"/>
      <c r="C1" s="140"/>
      <c r="D1" s="140"/>
      <c r="E1" s="140"/>
      <c r="F1" s="140"/>
      <c r="G1" s="140"/>
      <c r="H1" s="140"/>
      <c r="I1" s="140"/>
      <c r="J1" s="135"/>
    </row>
    <row r="2" spans="1:10" ht="15" x14ac:dyDescent="0.25">
      <c r="A2"/>
      <c r="B2"/>
      <c r="C2"/>
      <c r="D2" s="130" t="s">
        <v>321</v>
      </c>
      <c r="E2" s="39"/>
      <c r="F2" s="39"/>
      <c r="G2"/>
      <c r="H2"/>
      <c r="I2" s="39"/>
    </row>
    <row r="3" spans="1:10" ht="15" x14ac:dyDescent="0.25">
      <c r="A3" s="140"/>
      <c r="B3" s="140"/>
      <c r="C3" s="140"/>
      <c r="D3" s="140"/>
      <c r="E3" s="140"/>
      <c r="F3" s="140"/>
      <c r="G3" s="140"/>
      <c r="H3" s="140"/>
      <c r="I3" s="140"/>
      <c r="J3" s="140"/>
    </row>
    <row r="4" spans="1:10" ht="6" customHeight="1" x14ac:dyDescent="0.2"/>
    <row r="5" spans="1:10" ht="22.5" customHeight="1" x14ac:dyDescent="0.2">
      <c r="A5" s="132"/>
      <c r="B5" s="159" t="s">
        <v>1</v>
      </c>
      <c r="C5" s="160"/>
      <c r="D5" s="160"/>
      <c r="E5" s="160"/>
      <c r="F5" s="160"/>
      <c r="G5" s="160"/>
      <c r="H5" s="160"/>
      <c r="I5" s="160"/>
      <c r="J5" s="161"/>
    </row>
    <row r="6" spans="1:10" ht="30.75" customHeight="1" thickBot="1" x14ac:dyDescent="0.25">
      <c r="A6" s="133"/>
      <c r="B6" s="177" t="s">
        <v>329</v>
      </c>
      <c r="C6" s="178"/>
      <c r="D6" s="178"/>
      <c r="E6" s="178"/>
      <c r="F6" s="178"/>
      <c r="G6" s="178"/>
      <c r="H6" s="178"/>
      <c r="I6" s="178"/>
      <c r="J6" s="179"/>
    </row>
    <row r="7" spans="1:10" ht="60.75" customHeight="1" thickBot="1" x14ac:dyDescent="0.25">
      <c r="A7" s="49" t="s">
        <v>3</v>
      </c>
      <c r="B7" s="8" t="s">
        <v>153</v>
      </c>
      <c r="C7" s="8" t="s">
        <v>5</v>
      </c>
      <c r="D7" s="50" t="s">
        <v>6</v>
      </c>
      <c r="E7" s="51" t="s">
        <v>112</v>
      </c>
      <c r="F7" s="7" t="s">
        <v>8</v>
      </c>
      <c r="G7" s="64" t="s">
        <v>9</v>
      </c>
      <c r="H7" s="8" t="s">
        <v>10</v>
      </c>
      <c r="I7" s="8" t="s">
        <v>11</v>
      </c>
      <c r="J7" s="7" t="s">
        <v>12</v>
      </c>
    </row>
    <row r="8" spans="1:10" ht="99.75" x14ac:dyDescent="0.2">
      <c r="A8" s="90" t="s">
        <v>299</v>
      </c>
      <c r="B8" s="87" t="s">
        <v>37</v>
      </c>
      <c r="C8" s="20" t="s">
        <v>47</v>
      </c>
      <c r="D8" s="69" t="s">
        <v>47</v>
      </c>
      <c r="E8" s="17" t="s">
        <v>48</v>
      </c>
      <c r="F8" s="21" t="s">
        <v>179</v>
      </c>
      <c r="G8" s="10">
        <v>2</v>
      </c>
      <c r="H8" s="147" t="s">
        <v>180</v>
      </c>
      <c r="I8" s="147" t="s">
        <v>181</v>
      </c>
      <c r="J8" s="176" t="s">
        <v>308</v>
      </c>
    </row>
    <row r="9" spans="1:10" ht="108" customHeight="1" x14ac:dyDescent="0.2">
      <c r="A9" s="90" t="s">
        <v>299</v>
      </c>
      <c r="B9" s="87" t="s">
        <v>37</v>
      </c>
      <c r="C9" s="18" t="s">
        <v>182</v>
      </c>
      <c r="D9" s="69" t="s">
        <v>162</v>
      </c>
      <c r="E9" s="19" t="s">
        <v>163</v>
      </c>
      <c r="F9" s="21" t="s">
        <v>183</v>
      </c>
      <c r="G9" s="10">
        <v>2</v>
      </c>
      <c r="H9" s="148"/>
      <c r="I9" s="148"/>
      <c r="J9" s="165"/>
    </row>
    <row r="10" spans="1:10" ht="95.25" customHeight="1" x14ac:dyDescent="0.2">
      <c r="A10" s="90" t="s">
        <v>299</v>
      </c>
      <c r="B10" s="87" t="s">
        <v>50</v>
      </c>
      <c r="C10" s="18" t="s">
        <v>184</v>
      </c>
      <c r="D10" s="69" t="s">
        <v>117</v>
      </c>
      <c r="E10" s="69" t="s">
        <v>118</v>
      </c>
      <c r="F10" s="21" t="s">
        <v>185</v>
      </c>
      <c r="G10" s="10">
        <v>2</v>
      </c>
      <c r="H10" s="148"/>
      <c r="I10" s="148"/>
      <c r="J10" s="165"/>
    </row>
    <row r="11" spans="1:10" ht="85.5" x14ac:dyDescent="0.2">
      <c r="A11" s="90" t="s">
        <v>299</v>
      </c>
      <c r="B11" s="84" t="s">
        <v>231</v>
      </c>
      <c r="C11" s="20" t="s">
        <v>176</v>
      </c>
      <c r="D11" s="24" t="s">
        <v>173</v>
      </c>
      <c r="E11" s="52" t="s">
        <v>174</v>
      </c>
      <c r="F11" s="21" t="s">
        <v>186</v>
      </c>
      <c r="G11" s="10">
        <v>2</v>
      </c>
      <c r="H11" s="148"/>
      <c r="I11" s="148"/>
      <c r="J11" s="165"/>
    </row>
    <row r="12" spans="1:10" ht="201.75" customHeight="1" x14ac:dyDescent="0.2">
      <c r="A12" s="90" t="s">
        <v>299</v>
      </c>
      <c r="B12" s="87" t="s">
        <v>37</v>
      </c>
      <c r="C12" s="18" t="s">
        <v>38</v>
      </c>
      <c r="D12" s="69" t="s">
        <v>39</v>
      </c>
      <c r="E12" s="19" t="s">
        <v>40</v>
      </c>
      <c r="F12" s="17" t="s">
        <v>187</v>
      </c>
      <c r="G12" s="22">
        <v>3</v>
      </c>
      <c r="H12" s="148"/>
      <c r="I12" s="148"/>
      <c r="J12" s="165"/>
    </row>
    <row r="13" spans="1:10" ht="201.75" customHeight="1" x14ac:dyDescent="0.2">
      <c r="A13" s="90" t="s">
        <v>299</v>
      </c>
      <c r="B13" s="84" t="s">
        <v>231</v>
      </c>
      <c r="C13" s="37" t="s">
        <v>58</v>
      </c>
      <c r="D13" s="26" t="s">
        <v>29</v>
      </c>
      <c r="E13" s="19" t="s">
        <v>30</v>
      </c>
      <c r="F13" s="17" t="s">
        <v>188</v>
      </c>
      <c r="G13" s="22">
        <v>3</v>
      </c>
      <c r="H13" s="148"/>
      <c r="I13" s="148"/>
      <c r="J13" s="165"/>
    </row>
    <row r="14" spans="1:10" ht="236.25" customHeight="1" x14ac:dyDescent="0.2">
      <c r="A14" s="90" t="s">
        <v>299</v>
      </c>
      <c r="B14" s="84" t="s">
        <v>231</v>
      </c>
      <c r="C14" s="37" t="s">
        <v>58</v>
      </c>
      <c r="D14" s="26" t="s">
        <v>29</v>
      </c>
      <c r="E14" s="19" t="s">
        <v>30</v>
      </c>
      <c r="F14" s="46" t="s">
        <v>189</v>
      </c>
      <c r="G14" s="10">
        <v>2</v>
      </c>
      <c r="H14" s="149"/>
      <c r="I14" s="149"/>
      <c r="J14" s="166"/>
    </row>
  </sheetData>
  <mergeCells count="7">
    <mergeCell ref="A1:I1"/>
    <mergeCell ref="H8:H14"/>
    <mergeCell ref="I8:I14"/>
    <mergeCell ref="J8:J14"/>
    <mergeCell ref="A3:J3"/>
    <mergeCell ref="B5:J5"/>
    <mergeCell ref="B6:J6"/>
  </mergeCells>
  <conditionalFormatting sqref="G8:G14">
    <cfRule type="colorScale" priority="9">
      <colorScale>
        <cfvo type="num" val="1"/>
        <cfvo type="num" val="2"/>
        <cfvo type="num" val="3"/>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2:J175"/>
  <sheetViews>
    <sheetView tabSelected="1" zoomScale="115" zoomScaleNormal="115" workbookViewId="0">
      <selection activeCell="F4" sqref="F4"/>
    </sheetView>
  </sheetViews>
  <sheetFormatPr baseColWidth="10" defaultRowHeight="15" x14ac:dyDescent="0.25"/>
  <cols>
    <col min="1" max="1" width="25.28515625" customWidth="1"/>
    <col min="2" max="2" width="23.7109375" customWidth="1"/>
    <col min="3" max="3" width="20.85546875" customWidth="1"/>
    <col min="4" max="4" width="17.28515625" customWidth="1"/>
    <col min="5" max="5" width="16" customWidth="1"/>
    <col min="6" max="6" width="38.5703125" customWidth="1"/>
    <col min="7" max="7" width="47" customWidth="1"/>
    <col min="8" max="8" width="20" customWidth="1"/>
    <col min="9" max="9" width="26.42578125" hidden="1" customWidth="1"/>
  </cols>
  <sheetData>
    <row r="2" spans="1:9" ht="15.75" thickBot="1" x14ac:dyDescent="0.3"/>
    <row r="3" spans="1:9" ht="75.75" thickBot="1" x14ac:dyDescent="0.3">
      <c r="A3" s="59" t="s">
        <v>309</v>
      </c>
      <c r="B3" s="131" t="s">
        <v>191</v>
      </c>
      <c r="C3" s="180" t="s">
        <v>330</v>
      </c>
      <c r="D3" s="181" t="s">
        <v>331</v>
      </c>
      <c r="E3" s="182" t="s">
        <v>6</v>
      </c>
      <c r="F3" s="183" t="s">
        <v>284</v>
      </c>
      <c r="G3" s="63" t="s">
        <v>8</v>
      </c>
      <c r="H3" s="64" t="s">
        <v>9</v>
      </c>
      <c r="I3" s="64" t="s">
        <v>9</v>
      </c>
    </row>
    <row r="4" spans="1:9" ht="99.75" x14ac:dyDescent="0.25">
      <c r="A4" s="83" t="s">
        <v>230</v>
      </c>
      <c r="B4" s="83" t="s">
        <v>252</v>
      </c>
      <c r="C4" s="84" t="s">
        <v>231</v>
      </c>
      <c r="D4" s="84" t="s">
        <v>274</v>
      </c>
      <c r="E4" s="84" t="s">
        <v>233</v>
      </c>
      <c r="F4" s="84" t="s">
        <v>234</v>
      </c>
      <c r="G4" s="85" t="str">
        <f>+'Valoración Económica '!F9</f>
        <v xml:space="preserve">Identificación de los efectos que el proyecto genera sobre el medio </v>
      </c>
      <c r="H4" s="120">
        <v>3</v>
      </c>
      <c r="I4" s="86" t="str">
        <f>+IF(H4=3,"Alta",IF(H4=2,"Media","Baja"))</f>
        <v>Alta</v>
      </c>
    </row>
    <row r="5" spans="1:9" ht="99.75" x14ac:dyDescent="0.25">
      <c r="A5" s="83" t="s">
        <v>230</v>
      </c>
      <c r="B5" s="87" t="s">
        <v>252</v>
      </c>
      <c r="C5" s="84" t="s">
        <v>231</v>
      </c>
      <c r="D5" s="84" t="s">
        <v>274</v>
      </c>
      <c r="E5" s="84" t="s">
        <v>233</v>
      </c>
      <c r="F5" s="84" t="s">
        <v>234</v>
      </c>
      <c r="G5" s="85" t="str">
        <f>+'Valoración Económica '!F10</f>
        <v>Indetificacón de Impactos potenciales relevantes</v>
      </c>
      <c r="H5" s="128">
        <f>+VLOOKUP(G5,'Valoración Económica '!$F$9:$G$44,2,0)</f>
        <v>2</v>
      </c>
      <c r="I5" s="86" t="str">
        <f t="shared" ref="I5:I39" si="0">+IF(H5=3,"Alta",IF(H5=2,"Media","Baja"))</f>
        <v>Media</v>
      </c>
    </row>
    <row r="6" spans="1:9" ht="99.75" x14ac:dyDescent="0.25">
      <c r="A6" s="87" t="s">
        <v>230</v>
      </c>
      <c r="B6" s="87" t="s">
        <v>252</v>
      </c>
      <c r="C6" s="84" t="s">
        <v>231</v>
      </c>
      <c r="D6" s="84" t="s">
        <v>274</v>
      </c>
      <c r="E6" s="84" t="s">
        <v>233</v>
      </c>
      <c r="F6" s="88" t="s">
        <v>234</v>
      </c>
      <c r="G6" s="85" t="str">
        <f>+'Valoración Económica '!F11</f>
        <v>Valoración Cualitativa y  Cuantitativa de acciones  Impactantes</v>
      </c>
      <c r="H6" s="128">
        <f>+VLOOKUP(G6,'Valoración Económica '!$F$9:$G$44,2,0)</f>
        <v>2</v>
      </c>
      <c r="I6" s="86" t="str">
        <f t="shared" si="0"/>
        <v>Media</v>
      </c>
    </row>
    <row r="7" spans="1:9" ht="99.75" x14ac:dyDescent="0.25">
      <c r="A7" s="87" t="s">
        <v>230</v>
      </c>
      <c r="B7" s="87" t="s">
        <v>252</v>
      </c>
      <c r="C7" s="84" t="s">
        <v>231</v>
      </c>
      <c r="D7" s="84" t="s">
        <v>274</v>
      </c>
      <c r="E7" s="84" t="s">
        <v>233</v>
      </c>
      <c r="F7" s="88" t="s">
        <v>234</v>
      </c>
      <c r="G7" s="85" t="str">
        <f>+'Valoración Económica '!F12</f>
        <v>Importancia y Categorización del Impacto</v>
      </c>
      <c r="H7" s="128">
        <f>+VLOOKUP(G7,'Valoración Económica '!$F$9:$G$44,2,0)</f>
        <v>2</v>
      </c>
      <c r="I7" s="86" t="str">
        <f t="shared" si="0"/>
        <v>Media</v>
      </c>
    </row>
    <row r="8" spans="1:9" ht="99.75" x14ac:dyDescent="0.25">
      <c r="A8" s="87" t="s">
        <v>230</v>
      </c>
      <c r="B8" s="87" t="s">
        <v>252</v>
      </c>
      <c r="C8" s="87" t="s">
        <v>50</v>
      </c>
      <c r="D8" s="87" t="s">
        <v>279</v>
      </c>
      <c r="E8" s="87" t="s">
        <v>117</v>
      </c>
      <c r="F8" s="87" t="s">
        <v>118</v>
      </c>
      <c r="G8" s="85" t="str">
        <f>+'Valoración Económica '!F13</f>
        <v>Biomas, Ecosistemas, Coberturas vegetales</v>
      </c>
      <c r="H8" s="128">
        <v>3</v>
      </c>
      <c r="I8" s="86" t="str">
        <f t="shared" si="0"/>
        <v>Alta</v>
      </c>
    </row>
    <row r="9" spans="1:9" ht="99.75" x14ac:dyDescent="0.25">
      <c r="A9" s="87" t="s">
        <v>230</v>
      </c>
      <c r="B9" s="87" t="s">
        <v>252</v>
      </c>
      <c r="C9" s="87" t="s">
        <v>50</v>
      </c>
      <c r="D9" s="87" t="s">
        <v>279</v>
      </c>
      <c r="E9" s="87" t="s">
        <v>117</v>
      </c>
      <c r="F9" s="87" t="s">
        <v>118</v>
      </c>
      <c r="G9" s="85" t="str">
        <f>+'Valoración Económica '!F14</f>
        <v xml:space="preserve">Contaminantes Químicos y/o Microbiológicos </v>
      </c>
      <c r="H9" s="128">
        <f>+VLOOKUP(G9,'Valoración Económica '!$F$9:$G$44,2,0)</f>
        <v>1</v>
      </c>
      <c r="I9" s="86" t="str">
        <f t="shared" si="0"/>
        <v>Baja</v>
      </c>
    </row>
    <row r="10" spans="1:9" ht="99.75" x14ac:dyDescent="0.25">
      <c r="A10" s="87" t="s">
        <v>230</v>
      </c>
      <c r="B10" s="87" t="s">
        <v>252</v>
      </c>
      <c r="C10" s="87" t="s">
        <v>50</v>
      </c>
      <c r="D10" s="87" t="s">
        <v>279</v>
      </c>
      <c r="E10" s="87" t="s">
        <v>47</v>
      </c>
      <c r="F10" s="87" t="s">
        <v>48</v>
      </c>
      <c r="G10" s="85" t="str">
        <f>+'Valoración Económica '!F15</f>
        <v>Tipos de Coordenadas</v>
      </c>
      <c r="H10" s="128">
        <f>+VLOOKUP(G10,'Valoración Económica '!$F$9:$G$44,2,0)</f>
        <v>1</v>
      </c>
      <c r="I10" s="86" t="str">
        <f t="shared" si="0"/>
        <v>Baja</v>
      </c>
    </row>
    <row r="11" spans="1:9" ht="99.75" x14ac:dyDescent="0.25">
      <c r="A11" s="87" t="s">
        <v>230</v>
      </c>
      <c r="B11" s="87" t="s">
        <v>252</v>
      </c>
      <c r="C11" s="87" t="s">
        <v>50</v>
      </c>
      <c r="D11" s="87" t="s">
        <v>279</v>
      </c>
      <c r="E11" s="87" t="s">
        <v>47</v>
      </c>
      <c r="F11" s="87" t="s">
        <v>48</v>
      </c>
      <c r="G11" s="85" t="str">
        <f>+'Valoración Económica '!F16</f>
        <v>Georeferenciación y uso de Sistemas  de Información Geográfica</v>
      </c>
      <c r="H11" s="128">
        <f>+VLOOKUP(G11,'Valoración Económica '!$F$9:$G$44,2,0)</f>
        <v>1</v>
      </c>
      <c r="I11" s="86" t="str">
        <f t="shared" si="0"/>
        <v>Baja</v>
      </c>
    </row>
    <row r="12" spans="1:9" ht="99.75" x14ac:dyDescent="0.25">
      <c r="A12" s="87" t="s">
        <v>230</v>
      </c>
      <c r="B12" s="87" t="s">
        <v>252</v>
      </c>
      <c r="C12" s="87" t="s">
        <v>50</v>
      </c>
      <c r="D12" s="87" t="s">
        <v>279</v>
      </c>
      <c r="E12" s="87" t="s">
        <v>70</v>
      </c>
      <c r="F12" s="87" t="s">
        <v>245</v>
      </c>
      <c r="G12" s="85" t="str">
        <f>+'Valoración Económica '!F17</f>
        <v xml:space="preserve">Uso de Suelo (Esquema de Manejo Territorial (EOT), Plan de Manejo Territorial (POT)) </v>
      </c>
      <c r="H12" s="128">
        <f>+VLOOKUP(G12,'Valoración Económica '!$F$9:$G$44,2,0)</f>
        <v>1</v>
      </c>
      <c r="I12" s="86" t="str">
        <f t="shared" si="0"/>
        <v>Baja</v>
      </c>
    </row>
    <row r="13" spans="1:9" ht="99.75" x14ac:dyDescent="0.25">
      <c r="A13" s="87" t="s">
        <v>230</v>
      </c>
      <c r="B13" s="87" t="s">
        <v>252</v>
      </c>
      <c r="C13" s="87" t="s">
        <v>50</v>
      </c>
      <c r="D13" s="87" t="s">
        <v>279</v>
      </c>
      <c r="E13" s="87" t="s">
        <v>70</v>
      </c>
      <c r="F13" s="87" t="s">
        <v>245</v>
      </c>
      <c r="G13" s="85" t="str">
        <f>+'Valoración Económica '!F18</f>
        <v>Planes  de Manejo y Ordenamiento de una Cuenca (POMCA)</v>
      </c>
      <c r="H13" s="128">
        <f>+VLOOKUP(G13,'Valoración Económica '!$F$9:$G$44,2,0)</f>
        <v>1</v>
      </c>
      <c r="I13" s="86" t="str">
        <f t="shared" si="0"/>
        <v>Baja</v>
      </c>
    </row>
    <row r="14" spans="1:9" ht="85.5" x14ac:dyDescent="0.25">
      <c r="A14" s="87" t="s">
        <v>230</v>
      </c>
      <c r="B14" s="87" t="s">
        <v>252</v>
      </c>
      <c r="C14" s="87" t="s">
        <v>50</v>
      </c>
      <c r="D14" s="87" t="s">
        <v>85</v>
      </c>
      <c r="E14" s="87" t="s">
        <v>86</v>
      </c>
      <c r="F14" s="87" t="s">
        <v>87</v>
      </c>
      <c r="G14" s="85" t="str">
        <f>+'Valoración Económica '!F19</f>
        <v>Modelación de Contaminantes</v>
      </c>
      <c r="H14" s="128">
        <f>+VLOOKUP(G14,'Valoración Económica '!$F$9:$G$44,2,0)</f>
        <v>1</v>
      </c>
      <c r="I14" s="86" t="str">
        <f t="shared" si="0"/>
        <v>Baja</v>
      </c>
    </row>
    <row r="15" spans="1:9" ht="85.5" x14ac:dyDescent="0.25">
      <c r="A15" s="87" t="s">
        <v>230</v>
      </c>
      <c r="B15" s="87" t="s">
        <v>252</v>
      </c>
      <c r="C15" s="87" t="s">
        <v>37</v>
      </c>
      <c r="D15" s="87" t="s">
        <v>38</v>
      </c>
      <c r="E15" s="87" t="s">
        <v>39</v>
      </c>
      <c r="F15" s="87" t="s">
        <v>40</v>
      </c>
      <c r="G15" s="85" t="str">
        <f>+'Valoración Económica '!F20</f>
        <v>Decreto 1076 de 2015</v>
      </c>
      <c r="H15" s="128">
        <f>+VLOOKUP(G15,'Valoración Económica '!$F$9:$G$44,2,0)</f>
        <v>1</v>
      </c>
      <c r="I15" s="86" t="str">
        <f t="shared" si="0"/>
        <v>Baja</v>
      </c>
    </row>
    <row r="16" spans="1:9" ht="85.5" x14ac:dyDescent="0.25">
      <c r="A16" s="87" t="s">
        <v>230</v>
      </c>
      <c r="B16" s="87" t="s">
        <v>252</v>
      </c>
      <c r="C16" s="87" t="s">
        <v>37</v>
      </c>
      <c r="D16" s="87" t="s">
        <v>38</v>
      </c>
      <c r="E16" s="87" t="s">
        <v>39</v>
      </c>
      <c r="F16" s="87" t="s">
        <v>40</v>
      </c>
      <c r="G16" s="85" t="str">
        <f>+'Valoración Económica '!F21</f>
        <v>Resolución 1669 de 2017 o Decreto 2820 de 2010</v>
      </c>
      <c r="H16" s="128">
        <f>+VLOOKUP(G16,'Valoración Económica '!$F$9:$G$44,2,0)</f>
        <v>3</v>
      </c>
      <c r="I16" s="86" t="str">
        <f t="shared" si="0"/>
        <v>Alta</v>
      </c>
    </row>
    <row r="17" spans="1:9" ht="85.5" x14ac:dyDescent="0.25">
      <c r="A17" s="87" t="s">
        <v>230</v>
      </c>
      <c r="B17" s="87" t="s">
        <v>252</v>
      </c>
      <c r="C17" s="87" t="s">
        <v>37</v>
      </c>
      <c r="D17" s="87" t="s">
        <v>295</v>
      </c>
      <c r="E17" s="87" t="s">
        <v>162</v>
      </c>
      <c r="F17" s="87" t="s">
        <v>163</v>
      </c>
      <c r="G17" s="85" t="str">
        <f>+'Valoración Económica '!F22</f>
        <v xml:space="preserve">Bases de datos con información socioeconómica  </v>
      </c>
      <c r="H17" s="128">
        <f>+VLOOKUP(G17,'Valoración Económica '!$F$9:$G$44,2,0)</f>
        <v>1</v>
      </c>
      <c r="I17" s="86" t="str">
        <f t="shared" si="0"/>
        <v>Baja</v>
      </c>
    </row>
    <row r="18" spans="1:9" ht="85.5" x14ac:dyDescent="0.25">
      <c r="A18" s="87" t="s">
        <v>230</v>
      </c>
      <c r="B18" s="87" t="s">
        <v>252</v>
      </c>
      <c r="C18" s="87" t="s">
        <v>37</v>
      </c>
      <c r="D18" s="87" t="s">
        <v>295</v>
      </c>
      <c r="E18" s="87" t="s">
        <v>162</v>
      </c>
      <c r="F18" s="87" t="s">
        <v>163</v>
      </c>
      <c r="G18" s="85" t="str">
        <f>+'Valoración Económica '!F23</f>
        <v>Bases de datos con información de Comunidades Indígenas y Minorías</v>
      </c>
      <c r="H18" s="128">
        <f>+VLOOKUP(G18,'Valoración Económica '!$F$9:$G$44,2,0)</f>
        <v>1</v>
      </c>
      <c r="I18" s="86" t="str">
        <f t="shared" si="0"/>
        <v>Baja</v>
      </c>
    </row>
    <row r="19" spans="1:9" ht="99.75" x14ac:dyDescent="0.25">
      <c r="A19" s="87" t="s">
        <v>230</v>
      </c>
      <c r="B19" s="87" t="s">
        <v>252</v>
      </c>
      <c r="C19" s="84" t="s">
        <v>231</v>
      </c>
      <c r="D19" s="84" t="s">
        <v>274</v>
      </c>
      <c r="E19" s="84" t="s">
        <v>233</v>
      </c>
      <c r="F19" s="88" t="s">
        <v>234</v>
      </c>
      <c r="G19" s="85" t="str">
        <f>+'Valoración Económica '!F24</f>
        <v xml:space="preserve">Indicadores de control y Monitoreo de impactos </v>
      </c>
      <c r="H19" s="128">
        <f>+VLOOKUP(G19,'Valoración Económica '!$F$9:$G$44,2,0)</f>
        <v>3</v>
      </c>
      <c r="I19" s="86" t="str">
        <f t="shared" si="0"/>
        <v>Alta</v>
      </c>
    </row>
    <row r="20" spans="1:9" ht="99.75" x14ac:dyDescent="0.25">
      <c r="A20" s="87" t="s">
        <v>230</v>
      </c>
      <c r="B20" s="87" t="s">
        <v>252</v>
      </c>
      <c r="C20" s="84" t="s">
        <v>231</v>
      </c>
      <c r="D20" s="84" t="s">
        <v>274</v>
      </c>
      <c r="E20" s="84" t="s">
        <v>233</v>
      </c>
      <c r="F20" s="88" t="s">
        <v>234</v>
      </c>
      <c r="G20" s="85" t="str">
        <f>+'Valoración Económica '!F25</f>
        <v>Planes de Manejo Ambiental</v>
      </c>
      <c r="H20" s="128">
        <f>+VLOOKUP(G20,'Valoración Económica '!$F$9:$G$44,2,0)</f>
        <v>2</v>
      </c>
      <c r="I20" s="86" t="str">
        <f t="shared" si="0"/>
        <v>Media</v>
      </c>
    </row>
    <row r="21" spans="1:9" ht="99.75" x14ac:dyDescent="0.25">
      <c r="A21" s="91" t="s">
        <v>230</v>
      </c>
      <c r="B21" s="91" t="s">
        <v>252</v>
      </c>
      <c r="C21" s="91" t="s">
        <v>50</v>
      </c>
      <c r="D21" s="87" t="s">
        <v>279</v>
      </c>
      <c r="E21" s="87" t="s">
        <v>117</v>
      </c>
      <c r="F21" s="91" t="s">
        <v>118</v>
      </c>
      <c r="G21" s="85" t="str">
        <f>+'Valoración Económica '!F26</f>
        <v>Flora y Fauna (Especies, Taxonomía)</v>
      </c>
      <c r="H21" s="128">
        <f>+VLOOKUP(G21,'Valoración Económica '!$F$9:$G$44,2,0)</f>
        <v>3</v>
      </c>
      <c r="I21" s="86" t="str">
        <f t="shared" si="0"/>
        <v>Alta</v>
      </c>
    </row>
    <row r="22" spans="1:9" ht="99.75" x14ac:dyDescent="0.25">
      <c r="A22" s="87" t="s">
        <v>230</v>
      </c>
      <c r="B22" s="87" t="s">
        <v>252</v>
      </c>
      <c r="C22" s="87" t="s">
        <v>205</v>
      </c>
      <c r="D22" s="87" t="s">
        <v>280</v>
      </c>
      <c r="E22" s="87" t="s">
        <v>278</v>
      </c>
      <c r="F22" s="87" t="s">
        <v>41</v>
      </c>
      <c r="G22" s="85" t="str">
        <f>+'Valoración Económica '!F27</f>
        <v xml:space="preserve">Servicios Ecosistémico </v>
      </c>
      <c r="H22" s="128">
        <f>+VLOOKUP(G22,'Valoración Económica '!$F$9:$G$44,2,0)</f>
        <v>3</v>
      </c>
      <c r="I22" s="86" t="str">
        <f t="shared" si="0"/>
        <v>Alta</v>
      </c>
    </row>
    <row r="23" spans="1:9" ht="99.75" x14ac:dyDescent="0.25">
      <c r="A23" s="87" t="s">
        <v>230</v>
      </c>
      <c r="B23" s="90" t="s">
        <v>258</v>
      </c>
      <c r="C23" s="84" t="s">
        <v>231</v>
      </c>
      <c r="D23" s="84" t="s">
        <v>274</v>
      </c>
      <c r="E23" s="84" t="s">
        <v>233</v>
      </c>
      <c r="F23" s="88" t="s">
        <v>234</v>
      </c>
      <c r="G23" s="85" t="str">
        <f>+'Valoración Económica '!F28</f>
        <v xml:space="preserve"> Modelos de proyección de cambio Biofisicos</v>
      </c>
      <c r="H23" s="128">
        <f>+VLOOKUP(G23,'Valoración Económica '!$F$9:$G$44,2,0)</f>
        <v>2</v>
      </c>
      <c r="I23" s="86" t="str">
        <f t="shared" si="0"/>
        <v>Media</v>
      </c>
    </row>
    <row r="24" spans="1:9" ht="99.75" x14ac:dyDescent="0.25">
      <c r="A24" s="87" t="s">
        <v>230</v>
      </c>
      <c r="B24" s="90" t="s">
        <v>258</v>
      </c>
      <c r="C24" s="87" t="s">
        <v>50</v>
      </c>
      <c r="D24" s="87" t="s">
        <v>279</v>
      </c>
      <c r="E24" s="87" t="s">
        <v>70</v>
      </c>
      <c r="F24" s="87" t="s">
        <v>245</v>
      </c>
      <c r="G24" s="85" t="str">
        <f>+'Valoración Económica '!F29</f>
        <v xml:space="preserve">Magnitudes Físicas de Medición </v>
      </c>
      <c r="H24" s="128">
        <f>+VLOOKUP(G24,'Valoración Económica '!$F$9:$G$44,2,0)</f>
        <v>3</v>
      </c>
      <c r="I24" s="86" t="str">
        <f t="shared" si="0"/>
        <v>Alta</v>
      </c>
    </row>
    <row r="25" spans="1:9" ht="85.5" x14ac:dyDescent="0.25">
      <c r="A25" s="87" t="s">
        <v>230</v>
      </c>
      <c r="B25" s="87" t="s">
        <v>261</v>
      </c>
      <c r="C25" s="87" t="s">
        <v>205</v>
      </c>
      <c r="D25" s="87" t="s">
        <v>280</v>
      </c>
      <c r="E25" s="127" t="s">
        <v>278</v>
      </c>
      <c r="F25" s="127" t="s">
        <v>262</v>
      </c>
      <c r="G25" s="85" t="str">
        <f>+'Valoración Económica '!F30</f>
        <v>i) Métodos de preferencias Reveladas: i) Precios Hedónicos (propiedades y salarios)</v>
      </c>
      <c r="H25" s="128">
        <v>2</v>
      </c>
      <c r="I25" s="86"/>
    </row>
    <row r="26" spans="1:9" ht="85.5" x14ac:dyDescent="0.25">
      <c r="A26" s="87" t="s">
        <v>230</v>
      </c>
      <c r="B26" s="87" t="s">
        <v>261</v>
      </c>
      <c r="C26" s="87" t="s">
        <v>205</v>
      </c>
      <c r="D26" s="87" t="s">
        <v>280</v>
      </c>
      <c r="E26" s="127" t="s">
        <v>278</v>
      </c>
      <c r="F26" s="127" t="s">
        <v>262</v>
      </c>
      <c r="G26" s="85" t="str">
        <f>+'Valoración Económica '!F31</f>
        <v>Métodos de preferencias Reveladas:  i) Costos de Viaje</v>
      </c>
      <c r="H26" s="128">
        <f>+VLOOKUP(G26,'Valoración Económica '!$F$9:$G$44,2,0)</f>
        <v>3</v>
      </c>
      <c r="I26" s="86"/>
    </row>
    <row r="27" spans="1:9" ht="85.5" x14ac:dyDescent="0.25">
      <c r="A27" s="87" t="s">
        <v>230</v>
      </c>
      <c r="B27" s="87" t="s">
        <v>261</v>
      </c>
      <c r="C27" s="87" t="s">
        <v>205</v>
      </c>
      <c r="D27" s="87" t="s">
        <v>280</v>
      </c>
      <c r="E27" s="127" t="s">
        <v>278</v>
      </c>
      <c r="F27" s="127" t="s">
        <v>262</v>
      </c>
      <c r="G27" s="85" t="str">
        <f>+'Valoración Económica '!F32</f>
        <v>Métodos de preferencias Reveladas:  d) Costos de salud (enfermedad, morbilidad y capital humano)</v>
      </c>
      <c r="H27" s="128">
        <v>1</v>
      </c>
      <c r="I27" s="86"/>
    </row>
    <row r="28" spans="1:9" ht="85.5" x14ac:dyDescent="0.25">
      <c r="A28" s="87" t="s">
        <v>230</v>
      </c>
      <c r="B28" s="87" t="s">
        <v>261</v>
      </c>
      <c r="C28" s="87" t="s">
        <v>205</v>
      </c>
      <c r="D28" s="87" t="s">
        <v>280</v>
      </c>
      <c r="E28" s="127" t="s">
        <v>278</v>
      </c>
      <c r="F28" s="127" t="s">
        <v>262</v>
      </c>
      <c r="G28" s="85" t="str">
        <f>+'Valoración Económica '!F33</f>
        <v>Métodos de preferencias Reveladas: i)Cambios en Productividad</v>
      </c>
      <c r="H28" s="128">
        <v>2</v>
      </c>
      <c r="I28" s="86"/>
    </row>
    <row r="29" spans="1:9" ht="85.5" x14ac:dyDescent="0.25">
      <c r="A29" s="87" t="s">
        <v>230</v>
      </c>
      <c r="B29" s="87" t="s">
        <v>261</v>
      </c>
      <c r="C29" s="87" t="s">
        <v>205</v>
      </c>
      <c r="D29" s="87" t="s">
        <v>280</v>
      </c>
      <c r="E29" s="127" t="s">
        <v>278</v>
      </c>
      <c r="F29" s="127" t="s">
        <v>262</v>
      </c>
      <c r="G29" s="85" t="str">
        <f>+'Valoración Económica '!F34</f>
        <v xml:space="preserve">Métodos de preferencias Reveladas:, i)Costos de Remplazo (valor de sustitución),  </v>
      </c>
      <c r="H29" s="128">
        <v>1</v>
      </c>
      <c r="I29" s="86"/>
    </row>
    <row r="30" spans="1:9" ht="85.5" x14ac:dyDescent="0.25">
      <c r="A30" s="87" t="s">
        <v>230</v>
      </c>
      <c r="B30" s="87" t="s">
        <v>261</v>
      </c>
      <c r="C30" s="87" t="s">
        <v>205</v>
      </c>
      <c r="D30" s="87" t="s">
        <v>280</v>
      </c>
      <c r="E30" s="127" t="s">
        <v>278</v>
      </c>
      <c r="F30" s="127" t="s">
        <v>262</v>
      </c>
      <c r="G30" s="85" t="str">
        <f>+'Valoración Económica '!F35</f>
        <v>Métodos de preferencias Reveladas:  i)Proyecto sombra.</v>
      </c>
      <c r="H30" s="128">
        <v>1</v>
      </c>
      <c r="I30" s="86"/>
    </row>
    <row r="31" spans="1:9" ht="85.5" x14ac:dyDescent="0.25">
      <c r="A31" s="87" t="s">
        <v>230</v>
      </c>
      <c r="B31" s="87" t="s">
        <v>261</v>
      </c>
      <c r="C31" s="87" t="s">
        <v>205</v>
      </c>
      <c r="D31" s="87" t="s">
        <v>280</v>
      </c>
      <c r="E31" s="127" t="s">
        <v>278</v>
      </c>
      <c r="F31" s="127" t="s">
        <v>262</v>
      </c>
      <c r="G31" s="85" t="str">
        <f>+'Valoración Económica '!F36</f>
        <v>Métodos de preferencias Reveladas:  i) Costos de daño evitados.</v>
      </c>
      <c r="H31" s="128">
        <f>+VLOOKUP(G31,'Valoración Económica '!$F$9:$G$44,2,0)</f>
        <v>3</v>
      </c>
      <c r="I31" s="86"/>
    </row>
    <row r="32" spans="1:9" ht="85.5" x14ac:dyDescent="0.25">
      <c r="A32" s="87" t="s">
        <v>230</v>
      </c>
      <c r="B32" s="87" t="s">
        <v>261</v>
      </c>
      <c r="C32" s="87" t="s">
        <v>205</v>
      </c>
      <c r="D32" s="87" t="s">
        <v>280</v>
      </c>
      <c r="E32" s="127" t="s">
        <v>278</v>
      </c>
      <c r="F32" s="127" t="s">
        <v>262</v>
      </c>
      <c r="G32" s="85" t="str">
        <f>+'Valoración Económica '!F37</f>
        <v>ii) Métodos de preferencias declaradas (encuestas): a) Valoración Contingente</v>
      </c>
      <c r="H32" s="128">
        <f>+VLOOKUP(G32,'Valoración Económica '!$F$9:$G$44,2,0)</f>
        <v>3</v>
      </c>
      <c r="I32" s="86"/>
    </row>
    <row r="33" spans="1:9" ht="85.5" x14ac:dyDescent="0.25">
      <c r="A33" s="87" t="s">
        <v>230</v>
      </c>
      <c r="B33" s="87" t="s">
        <v>261</v>
      </c>
      <c r="C33" s="87" t="s">
        <v>205</v>
      </c>
      <c r="D33" s="87" t="s">
        <v>280</v>
      </c>
      <c r="E33" s="127" t="s">
        <v>278</v>
      </c>
      <c r="F33" s="127" t="s">
        <v>262</v>
      </c>
      <c r="G33" s="85" t="str">
        <f>+'Valoración Económica '!F38</f>
        <v>ii) Métodos de preferencias declaradas (encuestas):  b) Análisis Conjoint</v>
      </c>
      <c r="H33" s="128">
        <f>+VLOOKUP(G33,'Valoración Económica '!$F$9:$G$44,2,0)</f>
        <v>2</v>
      </c>
      <c r="I33" s="86" t="str">
        <f t="shared" si="0"/>
        <v>Media</v>
      </c>
    </row>
    <row r="34" spans="1:9" ht="85.5" x14ac:dyDescent="0.25">
      <c r="A34" s="87" t="s">
        <v>230</v>
      </c>
      <c r="B34" s="87" t="s">
        <v>261</v>
      </c>
      <c r="C34" s="87" t="s">
        <v>205</v>
      </c>
      <c r="D34" s="87" t="s">
        <v>280</v>
      </c>
      <c r="E34" s="127" t="s">
        <v>278</v>
      </c>
      <c r="F34" s="127" t="s">
        <v>262</v>
      </c>
      <c r="G34" s="85" t="str">
        <f>+'Valoración Económica '!F39</f>
        <v>ii) Métodos de preferencias declaradas (encuestas): c)Experimentos de Elección.</v>
      </c>
      <c r="H34" s="128">
        <f>+VLOOKUP(G34,'Valoración Económica '!$F$9:$G$44,2,0)</f>
        <v>2</v>
      </c>
      <c r="I34" s="86"/>
    </row>
    <row r="35" spans="1:9" ht="85.5" x14ac:dyDescent="0.25">
      <c r="A35" s="87" t="s">
        <v>230</v>
      </c>
      <c r="B35" s="87" t="s">
        <v>261</v>
      </c>
      <c r="C35" s="87" t="s">
        <v>205</v>
      </c>
      <c r="D35" s="87" t="s">
        <v>280</v>
      </c>
      <c r="E35" s="87" t="s">
        <v>278</v>
      </c>
      <c r="F35" s="87" t="s">
        <v>262</v>
      </c>
      <c r="G35" s="85" t="str">
        <f>+'Valoración Económica '!F40</f>
        <v xml:space="preserve"> iii) Transferencia  de Beneficios. Se sugiere conocimiento en lengua inglesa ya que la mayoría de la literatura en economía ambiental se encuentra en ingles</v>
      </c>
      <c r="H35" s="128">
        <f>+VLOOKUP(G35,'Valoración Económica '!$F$9:$G$44,2,0)</f>
        <v>3</v>
      </c>
      <c r="I35" s="86" t="str">
        <f t="shared" si="0"/>
        <v>Alta</v>
      </c>
    </row>
    <row r="36" spans="1:9" ht="85.5" x14ac:dyDescent="0.25">
      <c r="A36" s="87" t="s">
        <v>230</v>
      </c>
      <c r="B36" s="87" t="s">
        <v>261</v>
      </c>
      <c r="C36" s="87" t="s">
        <v>50</v>
      </c>
      <c r="D36" s="87" t="s">
        <v>85</v>
      </c>
      <c r="E36" s="87" t="s">
        <v>86</v>
      </c>
      <c r="F36" s="87" t="s">
        <v>87</v>
      </c>
      <c r="G36" s="85" t="str">
        <f>+'Valoración Económica '!F41</f>
        <v>Regresión Multilineal, Modelo Logit, Probit , Significancia modelo (Conocimiento en Stata o algún software estadístico y/o econométrico)</v>
      </c>
      <c r="H36" s="128">
        <f>+VLOOKUP(G36,'Valoración Económica '!$F$9:$G$44,2,0)</f>
        <v>3</v>
      </c>
      <c r="I36" s="86" t="str">
        <f t="shared" si="0"/>
        <v>Alta</v>
      </c>
    </row>
    <row r="37" spans="1:9" ht="85.5" x14ac:dyDescent="0.25">
      <c r="A37" s="87" t="s">
        <v>230</v>
      </c>
      <c r="B37" s="87" t="s">
        <v>261</v>
      </c>
      <c r="C37" s="87" t="s">
        <v>37</v>
      </c>
      <c r="D37" s="87" t="s">
        <v>282</v>
      </c>
      <c r="E37" s="87" t="s">
        <v>266</v>
      </c>
      <c r="F37" s="87" t="s">
        <v>267</v>
      </c>
      <c r="G37" s="85" t="str">
        <f>+'Valoración Económica '!F42</f>
        <v>Ingles nivel Medio-Alto (TOEFL o IELTS)</v>
      </c>
      <c r="H37" s="128">
        <f>+VLOOKUP(G37,'Valoración Económica '!$F$9:$G$44,2,0)</f>
        <v>3</v>
      </c>
      <c r="I37" s="86" t="str">
        <f t="shared" si="0"/>
        <v>Alta</v>
      </c>
    </row>
    <row r="38" spans="1:9" ht="114" x14ac:dyDescent="0.25">
      <c r="A38" s="87" t="s">
        <v>230</v>
      </c>
      <c r="B38" s="91" t="s">
        <v>269</v>
      </c>
      <c r="C38" s="87" t="s">
        <v>205</v>
      </c>
      <c r="D38" s="87" t="s">
        <v>280</v>
      </c>
      <c r="E38" s="87" t="s">
        <v>278</v>
      </c>
      <c r="F38" s="87" t="s">
        <v>270</v>
      </c>
      <c r="G38" s="85" t="str">
        <f>+'Valoración Económica '!F43</f>
        <v>Indicadores Financieros (Valor Presente Neto, Relación Costo Beneficio , Tasa Interna de Retorno, Tasa de Descuento). Calcular  la relación b/c  (Conceptos Básicos Indicadores  económicos)</v>
      </c>
      <c r="H38" s="128">
        <f>+VLOOKUP(G38,'Valoración Económica '!$F$9:$G$44,2,0)</f>
        <v>3</v>
      </c>
      <c r="I38" s="86" t="str">
        <f t="shared" si="0"/>
        <v>Alta</v>
      </c>
    </row>
    <row r="39" spans="1:9" ht="114" x14ac:dyDescent="0.25">
      <c r="A39" s="87" t="s">
        <v>230</v>
      </c>
      <c r="B39" s="91" t="s">
        <v>269</v>
      </c>
      <c r="C39" s="87" t="s">
        <v>205</v>
      </c>
      <c r="D39" s="87" t="s">
        <v>280</v>
      </c>
      <c r="E39" s="87" t="s">
        <v>278</v>
      </c>
      <c r="F39" s="87" t="s">
        <v>270</v>
      </c>
      <c r="G39" s="85" t="str">
        <f>+'Valoración Económica '!F44</f>
        <v>Análisis de Sensibilidad</v>
      </c>
      <c r="H39" s="128">
        <f>+VLOOKUP(G39,'Valoración Económica '!$F$9:$G$44,2,0)</f>
        <v>3</v>
      </c>
      <c r="I39" s="93" t="str">
        <f t="shared" si="0"/>
        <v>Alta</v>
      </c>
    </row>
    <row r="40" spans="1:9" ht="99.75" hidden="1" x14ac:dyDescent="0.25">
      <c r="A40" s="94" t="s">
        <v>178</v>
      </c>
      <c r="B40" s="90" t="s">
        <v>299</v>
      </c>
      <c r="C40" s="87" t="s">
        <v>37</v>
      </c>
      <c r="D40" s="85" t="s">
        <v>281</v>
      </c>
      <c r="E40" s="87" t="s">
        <v>47</v>
      </c>
      <c r="F40" s="95" t="s">
        <v>48</v>
      </c>
      <c r="G40" s="96" t="s">
        <v>179</v>
      </c>
      <c r="H40" s="10">
        <f>+SIG!G8</f>
        <v>2</v>
      </c>
      <c r="I40" s="86" t="str">
        <f>+IF(H40=3,"Alta",IF(H40=2,"Media","Baja"))</f>
        <v>Media</v>
      </c>
    </row>
    <row r="41" spans="1:9" ht="85.5" hidden="1" x14ac:dyDescent="0.25">
      <c r="A41" s="94" t="s">
        <v>178</v>
      </c>
      <c r="B41" s="90" t="s">
        <v>299</v>
      </c>
      <c r="C41" s="87" t="s">
        <v>37</v>
      </c>
      <c r="D41" s="87" t="s">
        <v>295</v>
      </c>
      <c r="E41" s="87" t="s">
        <v>162</v>
      </c>
      <c r="F41" s="97" t="s">
        <v>163</v>
      </c>
      <c r="G41" s="96" t="s">
        <v>183</v>
      </c>
      <c r="H41" s="10">
        <f>+SIG!G9</f>
        <v>2</v>
      </c>
      <c r="I41" s="86" t="str">
        <f t="shared" ref="I41:I46" si="1">+IF(H41=3,"Alta",IF(H41=2,"Media","Baja"))</f>
        <v>Media</v>
      </c>
    </row>
    <row r="42" spans="1:9" ht="99.75" hidden="1" x14ac:dyDescent="0.25">
      <c r="A42" s="94" t="s">
        <v>178</v>
      </c>
      <c r="B42" s="90" t="s">
        <v>299</v>
      </c>
      <c r="C42" s="87" t="s">
        <v>50</v>
      </c>
      <c r="D42" s="87" t="s">
        <v>279</v>
      </c>
      <c r="E42" s="87" t="s">
        <v>117</v>
      </c>
      <c r="F42" s="87" t="s">
        <v>118</v>
      </c>
      <c r="G42" s="96" t="s">
        <v>185</v>
      </c>
      <c r="H42" s="10">
        <f>+SIG!G10</f>
        <v>2</v>
      </c>
      <c r="I42" s="86" t="str">
        <f t="shared" si="1"/>
        <v>Media</v>
      </c>
    </row>
    <row r="43" spans="1:9" ht="71.25" hidden="1" x14ac:dyDescent="0.25">
      <c r="A43" s="94" t="s">
        <v>178</v>
      </c>
      <c r="B43" s="90" t="s">
        <v>299</v>
      </c>
      <c r="C43" s="84" t="s">
        <v>231</v>
      </c>
      <c r="D43" s="84" t="s">
        <v>274</v>
      </c>
      <c r="E43" s="98" t="s">
        <v>173</v>
      </c>
      <c r="F43" s="99" t="s">
        <v>174</v>
      </c>
      <c r="G43" s="96" t="s">
        <v>186</v>
      </c>
      <c r="H43" s="10">
        <f>+SIG!G11</f>
        <v>2</v>
      </c>
      <c r="I43" s="86" t="str">
        <f t="shared" si="1"/>
        <v>Media</v>
      </c>
    </row>
    <row r="44" spans="1:9" ht="114" hidden="1" x14ac:dyDescent="0.25">
      <c r="A44" s="94" t="s">
        <v>178</v>
      </c>
      <c r="B44" s="90" t="s">
        <v>299</v>
      </c>
      <c r="C44" s="87" t="s">
        <v>37</v>
      </c>
      <c r="D44" s="87" t="s">
        <v>38</v>
      </c>
      <c r="E44" s="87" t="s">
        <v>39</v>
      </c>
      <c r="F44" s="97" t="s">
        <v>40</v>
      </c>
      <c r="G44" s="95" t="s">
        <v>187</v>
      </c>
      <c r="H44" s="10">
        <f>+SIG!G12</f>
        <v>3</v>
      </c>
      <c r="I44" s="86" t="str">
        <f t="shared" si="1"/>
        <v>Alta</v>
      </c>
    </row>
    <row r="45" spans="1:9" ht="71.25" hidden="1" x14ac:dyDescent="0.25">
      <c r="A45" s="94" t="s">
        <v>178</v>
      </c>
      <c r="B45" s="90" t="s">
        <v>299</v>
      </c>
      <c r="C45" s="84" t="s">
        <v>231</v>
      </c>
      <c r="D45" s="84" t="s">
        <v>274</v>
      </c>
      <c r="E45" s="94" t="s">
        <v>29</v>
      </c>
      <c r="F45" s="97" t="s">
        <v>30</v>
      </c>
      <c r="G45" s="95" t="s">
        <v>188</v>
      </c>
      <c r="H45" s="10">
        <f>+SIG!G13</f>
        <v>3</v>
      </c>
      <c r="I45" s="86" t="str">
        <f t="shared" si="1"/>
        <v>Alta</v>
      </c>
    </row>
    <row r="46" spans="1:9" ht="142.5" hidden="1" x14ac:dyDescent="0.25">
      <c r="A46" s="94" t="s">
        <v>178</v>
      </c>
      <c r="B46" s="90" t="s">
        <v>299</v>
      </c>
      <c r="C46" s="84" t="s">
        <v>231</v>
      </c>
      <c r="D46" s="84" t="s">
        <v>274</v>
      </c>
      <c r="E46" s="94" t="s">
        <v>29</v>
      </c>
      <c r="F46" s="97" t="s">
        <v>30</v>
      </c>
      <c r="G46" s="90" t="s">
        <v>189</v>
      </c>
      <c r="H46" s="10">
        <f>+SIG!G14</f>
        <v>2</v>
      </c>
      <c r="I46" s="93" t="str">
        <f t="shared" si="1"/>
        <v>Media</v>
      </c>
    </row>
    <row r="47" spans="1:9" ht="99.75" hidden="1" x14ac:dyDescent="0.25">
      <c r="A47" s="101" t="s">
        <v>277</v>
      </c>
      <c r="B47" s="85" t="s">
        <v>272</v>
      </c>
      <c r="C47" s="87" t="s">
        <v>37</v>
      </c>
      <c r="D47" s="85" t="s">
        <v>281</v>
      </c>
      <c r="E47" s="87" t="s">
        <v>47</v>
      </c>
      <c r="F47" s="90" t="s">
        <v>48</v>
      </c>
      <c r="G47" s="90" t="s">
        <v>156</v>
      </c>
      <c r="H47" s="22">
        <f>+'Riesgos y Contingencias '!G9</f>
        <v>3</v>
      </c>
      <c r="I47" s="86" t="str">
        <f>+IF(H47=3,"Alta",IF(H47=2,"Media","Baja"))</f>
        <v>Alta</v>
      </c>
    </row>
    <row r="48" spans="1:9" ht="85.5" hidden="1" x14ac:dyDescent="0.25">
      <c r="A48" s="101" t="s">
        <v>277</v>
      </c>
      <c r="B48" s="90" t="s">
        <v>272</v>
      </c>
      <c r="C48" s="87" t="s">
        <v>37</v>
      </c>
      <c r="D48" s="87" t="s">
        <v>38</v>
      </c>
      <c r="E48" s="87" t="s">
        <v>39</v>
      </c>
      <c r="F48" s="87" t="s">
        <v>40</v>
      </c>
      <c r="G48" s="90" t="s">
        <v>160</v>
      </c>
      <c r="H48" s="22">
        <f>+'Riesgos y Contingencias '!G10</f>
        <v>1</v>
      </c>
      <c r="I48" s="86" t="str">
        <f t="shared" ref="I48:I56" si="2">+IF(H48=3,"Alta",IF(H48=2,"Media","Baja"))</f>
        <v>Baja</v>
      </c>
    </row>
    <row r="49" spans="1:10" ht="71.25" hidden="1" x14ac:dyDescent="0.25">
      <c r="A49" s="101" t="s">
        <v>277</v>
      </c>
      <c r="B49" s="90" t="s">
        <v>272</v>
      </c>
      <c r="C49" s="87" t="s">
        <v>37</v>
      </c>
      <c r="D49" s="87" t="s">
        <v>295</v>
      </c>
      <c r="E49" s="102" t="s">
        <v>162</v>
      </c>
      <c r="F49" s="102" t="s">
        <v>163</v>
      </c>
      <c r="G49" s="96" t="s">
        <v>164</v>
      </c>
      <c r="H49" s="22">
        <f>+'Riesgos y Contingencias '!G11</f>
        <v>3</v>
      </c>
      <c r="I49" s="86" t="str">
        <f t="shared" si="2"/>
        <v>Alta</v>
      </c>
      <c r="J49" t="s">
        <v>296</v>
      </c>
    </row>
    <row r="50" spans="1:10" ht="114" hidden="1" x14ac:dyDescent="0.25">
      <c r="A50" s="101" t="s">
        <v>277</v>
      </c>
      <c r="B50" s="90" t="s">
        <v>272</v>
      </c>
      <c r="C50" s="96" t="s">
        <v>50</v>
      </c>
      <c r="D50" s="87" t="s">
        <v>279</v>
      </c>
      <c r="E50" s="90" t="s">
        <v>52</v>
      </c>
      <c r="F50" s="90" t="s">
        <v>53</v>
      </c>
      <c r="G50" s="90" t="s">
        <v>165</v>
      </c>
      <c r="H50" s="22">
        <f>+'Riesgos y Contingencias '!G12</f>
        <v>3</v>
      </c>
      <c r="I50" s="86" t="str">
        <f t="shared" si="2"/>
        <v>Alta</v>
      </c>
    </row>
    <row r="51" spans="1:10" ht="71.25" hidden="1" x14ac:dyDescent="0.25">
      <c r="A51" s="101" t="s">
        <v>277</v>
      </c>
      <c r="B51" s="90" t="s">
        <v>272</v>
      </c>
      <c r="C51" s="96" t="s">
        <v>50</v>
      </c>
      <c r="D51" s="87" t="s">
        <v>85</v>
      </c>
      <c r="E51" s="87" t="s">
        <v>86</v>
      </c>
      <c r="F51" s="87" t="s">
        <v>87</v>
      </c>
      <c r="G51" s="90" t="s">
        <v>167</v>
      </c>
      <c r="H51" s="22">
        <f>+'Riesgos y Contingencias '!G13</f>
        <v>3</v>
      </c>
      <c r="I51" s="86" t="str">
        <f t="shared" si="2"/>
        <v>Alta</v>
      </c>
    </row>
    <row r="52" spans="1:10" ht="85.5" hidden="1" x14ac:dyDescent="0.25">
      <c r="A52" s="101" t="s">
        <v>277</v>
      </c>
      <c r="B52" s="90" t="s">
        <v>272</v>
      </c>
      <c r="C52" s="84" t="s">
        <v>231</v>
      </c>
      <c r="D52" s="84" t="s">
        <v>274</v>
      </c>
      <c r="E52" s="89" t="s">
        <v>25</v>
      </c>
      <c r="F52" s="89" t="s">
        <v>26</v>
      </c>
      <c r="G52" s="89" t="s">
        <v>169</v>
      </c>
      <c r="H52" s="22">
        <f>+'Riesgos y Contingencias '!G14</f>
        <v>2</v>
      </c>
      <c r="I52" s="86" t="str">
        <f t="shared" si="2"/>
        <v>Media</v>
      </c>
    </row>
    <row r="53" spans="1:10" ht="71.25" hidden="1" x14ac:dyDescent="0.25">
      <c r="A53" s="101" t="s">
        <v>277</v>
      </c>
      <c r="B53" s="90" t="s">
        <v>272</v>
      </c>
      <c r="C53" s="84" t="s">
        <v>231</v>
      </c>
      <c r="D53" s="92" t="s">
        <v>274</v>
      </c>
      <c r="E53" s="103" t="s">
        <v>15</v>
      </c>
      <c r="F53" s="90" t="s">
        <v>16</v>
      </c>
      <c r="G53" s="92" t="s">
        <v>171</v>
      </c>
      <c r="H53" s="22">
        <f>+'Riesgos y Contingencias '!G15</f>
        <v>2</v>
      </c>
      <c r="I53" s="86" t="str">
        <f t="shared" si="2"/>
        <v>Media</v>
      </c>
    </row>
    <row r="54" spans="1:10" ht="71.25" hidden="1" x14ac:dyDescent="0.25">
      <c r="A54" s="101" t="s">
        <v>277</v>
      </c>
      <c r="B54" s="90" t="s">
        <v>272</v>
      </c>
      <c r="C54" s="84" t="s">
        <v>231</v>
      </c>
      <c r="D54" s="92" t="s">
        <v>274</v>
      </c>
      <c r="E54" s="103" t="s">
        <v>34</v>
      </c>
      <c r="F54" s="92" t="s">
        <v>35</v>
      </c>
      <c r="G54" s="92" t="s">
        <v>172</v>
      </c>
      <c r="H54" s="22">
        <f>+'Riesgos y Contingencias '!G16</f>
        <v>2</v>
      </c>
      <c r="I54" s="86" t="str">
        <f t="shared" si="2"/>
        <v>Media</v>
      </c>
    </row>
    <row r="55" spans="1:10" ht="71.25" hidden="1" x14ac:dyDescent="0.25">
      <c r="A55" s="101" t="s">
        <v>277</v>
      </c>
      <c r="B55" s="90" t="s">
        <v>272</v>
      </c>
      <c r="C55" s="84" t="s">
        <v>231</v>
      </c>
      <c r="D55" s="92" t="s">
        <v>274</v>
      </c>
      <c r="E55" s="89" t="s">
        <v>173</v>
      </c>
      <c r="F55" s="89" t="s">
        <v>174</v>
      </c>
      <c r="G55" s="92" t="s">
        <v>175</v>
      </c>
      <c r="H55" s="22">
        <f>+'Riesgos y Contingencias '!G17</f>
        <v>2</v>
      </c>
      <c r="I55" s="86" t="str">
        <f t="shared" si="2"/>
        <v>Media</v>
      </c>
    </row>
    <row r="56" spans="1:10" ht="71.25" hidden="1" x14ac:dyDescent="0.25">
      <c r="A56" s="101" t="s">
        <v>277</v>
      </c>
      <c r="B56" s="90" t="s">
        <v>272</v>
      </c>
      <c r="C56" s="84" t="s">
        <v>231</v>
      </c>
      <c r="D56" s="92" t="s">
        <v>274</v>
      </c>
      <c r="E56" s="94" t="s">
        <v>29</v>
      </c>
      <c r="F56" s="87" t="s">
        <v>30</v>
      </c>
      <c r="G56" s="92" t="s">
        <v>177</v>
      </c>
      <c r="H56" s="22">
        <f>+'Riesgos y Contingencias '!G18</f>
        <v>2</v>
      </c>
      <c r="I56" s="86" t="str">
        <f t="shared" si="2"/>
        <v>Media</v>
      </c>
    </row>
    <row r="57" spans="1:10" ht="99.75" hidden="1" x14ac:dyDescent="0.25">
      <c r="A57" s="104" t="s">
        <v>276</v>
      </c>
      <c r="B57" s="105" t="s">
        <v>113</v>
      </c>
      <c r="C57" s="87" t="s">
        <v>37</v>
      </c>
      <c r="D57" s="85" t="s">
        <v>281</v>
      </c>
      <c r="E57" s="87" t="s">
        <v>47</v>
      </c>
      <c r="F57" s="89" t="s">
        <v>48</v>
      </c>
      <c r="G57" s="100" t="str">
        <f>+'Medio Biótico'!G9</f>
        <v>Delimitación  de áreas de influencia por cada componente que integra el medio biótico y  unificación  de áreas de influencia de diferentes medios.</v>
      </c>
      <c r="H57" s="22">
        <f>+'Medio Biótico'!H9</f>
        <v>1</v>
      </c>
      <c r="I57" s="86" t="str">
        <f t="shared" ref="I57:I92" si="3">+IF(H57=3,"Alta",IF(H57=2,"Media","Baja"))</f>
        <v>Baja</v>
      </c>
    </row>
    <row r="58" spans="1:10" ht="99.75" hidden="1" x14ac:dyDescent="0.25">
      <c r="A58" s="104" t="s">
        <v>276</v>
      </c>
      <c r="B58" s="105" t="s">
        <v>113</v>
      </c>
      <c r="C58" s="87" t="s">
        <v>37</v>
      </c>
      <c r="D58" s="87" t="s">
        <v>38</v>
      </c>
      <c r="E58" s="89" t="s">
        <v>39</v>
      </c>
      <c r="F58" s="89" t="s">
        <v>40</v>
      </c>
      <c r="G58" s="100" t="str">
        <f>+'Medio Biótico'!G10</f>
        <v>Normatividad ambiental vigente en el marco de la elaboración de estudios ambientales: A la fecha de elaboración de este documento se sugiere conocer: Ley 99 de 1993, Decreto 1076 de 2015, o aquellas normas que modifiquen, deroguen o sustituyan cualquiera de las normas mencionadas.</v>
      </c>
      <c r="H58" s="22">
        <f>+'Medio Biótico'!H10</f>
        <v>2</v>
      </c>
      <c r="I58" s="86" t="str">
        <f t="shared" si="3"/>
        <v>Media</v>
      </c>
    </row>
    <row r="59" spans="1:10" ht="99.75" hidden="1" x14ac:dyDescent="0.25">
      <c r="A59" s="104" t="s">
        <v>276</v>
      </c>
      <c r="B59" s="105" t="s">
        <v>113</v>
      </c>
      <c r="C59" s="88" t="s">
        <v>50</v>
      </c>
      <c r="D59" s="87" t="s">
        <v>279</v>
      </c>
      <c r="E59" s="87" t="s">
        <v>117</v>
      </c>
      <c r="F59" s="88" t="s">
        <v>118</v>
      </c>
      <c r="G59" s="100" t="str">
        <f>+'Medio Biótico'!G11</f>
        <v xml:space="preserve"> Escenario con proyecto y sin proyecto para la identificación de impactos en los diferentes componentes del medio. </v>
      </c>
      <c r="H59" s="22">
        <f>+'Medio Biótico'!H11</f>
        <v>3</v>
      </c>
      <c r="I59" s="86" t="str">
        <f t="shared" si="3"/>
        <v>Alta</v>
      </c>
    </row>
    <row r="60" spans="1:10" ht="99.75" hidden="1" x14ac:dyDescent="0.25">
      <c r="A60" s="104" t="s">
        <v>276</v>
      </c>
      <c r="B60" s="105" t="s">
        <v>113</v>
      </c>
      <c r="C60" s="88" t="s">
        <v>50</v>
      </c>
      <c r="D60" s="87" t="s">
        <v>279</v>
      </c>
      <c r="E60" s="87" t="s">
        <v>117</v>
      </c>
      <c r="F60" s="88" t="s">
        <v>118</v>
      </c>
      <c r="G60" s="100" t="str">
        <f>+'Medio Biótico'!G12</f>
        <v>Ecosistemas, coberturas y sus interrelaciones.</v>
      </c>
      <c r="H60" s="22">
        <f>+'Medio Biótico'!H12</f>
        <v>3</v>
      </c>
      <c r="I60" s="86" t="str">
        <f t="shared" si="3"/>
        <v>Alta</v>
      </c>
    </row>
    <row r="61" spans="1:10" ht="99.75" hidden="1" x14ac:dyDescent="0.25">
      <c r="A61" s="104" t="s">
        <v>276</v>
      </c>
      <c r="B61" s="105" t="s">
        <v>113</v>
      </c>
      <c r="C61" s="88" t="s">
        <v>50</v>
      </c>
      <c r="D61" s="87" t="s">
        <v>279</v>
      </c>
      <c r="E61" s="87" t="s">
        <v>117</v>
      </c>
      <c r="F61" s="88" t="s">
        <v>118</v>
      </c>
      <c r="G61" s="100" t="str">
        <f>+'Medio Biótico'!G13</f>
        <v xml:space="preserve"> Areas protegidas y ecosistemas estratégicos</v>
      </c>
      <c r="H61" s="22">
        <f>+'Medio Biótico'!H13</f>
        <v>3</v>
      </c>
      <c r="I61" s="86" t="str">
        <f t="shared" si="3"/>
        <v>Alta</v>
      </c>
    </row>
    <row r="62" spans="1:10" ht="99.75" hidden="1" x14ac:dyDescent="0.25">
      <c r="A62" s="104" t="s">
        <v>276</v>
      </c>
      <c r="B62" s="105" t="s">
        <v>113</v>
      </c>
      <c r="C62" s="88" t="s">
        <v>50</v>
      </c>
      <c r="D62" s="87" t="s">
        <v>279</v>
      </c>
      <c r="E62" s="87" t="s">
        <v>117</v>
      </c>
      <c r="F62" s="88" t="s">
        <v>118</v>
      </c>
      <c r="G62" s="100" t="str">
        <f>+'Medio Biótico'!G14</f>
        <v>Conectividad y fragmentación.</v>
      </c>
      <c r="H62" s="22">
        <f>+'Medio Biótico'!H14</f>
        <v>3</v>
      </c>
      <c r="I62" s="86" t="str">
        <f t="shared" si="3"/>
        <v>Alta</v>
      </c>
    </row>
    <row r="63" spans="1:10" ht="99.75" hidden="1" x14ac:dyDescent="0.25">
      <c r="A63" s="104" t="s">
        <v>276</v>
      </c>
      <c r="B63" s="105" t="s">
        <v>301</v>
      </c>
      <c r="C63" s="87" t="s">
        <v>37</v>
      </c>
      <c r="D63" s="85" t="s">
        <v>281</v>
      </c>
      <c r="E63" s="87" t="s">
        <v>47</v>
      </c>
      <c r="F63" s="90" t="s">
        <v>48</v>
      </c>
      <c r="G63" s="100" t="str">
        <f>+'Medio Biótico'!G15</f>
        <v>Diferentes componentes del medio biótico,  impactos tipo  y metodologías de  identificación de la manifestación de los mismos en el ambiente, al desarrollar cada una de las etapas de un proyecto obra o actividad.</v>
      </c>
      <c r="H63" s="22">
        <f>+'Medio Biótico'!H15</f>
        <v>3</v>
      </c>
      <c r="I63" s="86" t="str">
        <f t="shared" si="3"/>
        <v>Alta</v>
      </c>
    </row>
    <row r="64" spans="1:10" ht="99.75" hidden="1" x14ac:dyDescent="0.25">
      <c r="A64" s="104" t="s">
        <v>276</v>
      </c>
      <c r="B64" s="105" t="s">
        <v>301</v>
      </c>
      <c r="C64" s="87" t="s">
        <v>37</v>
      </c>
      <c r="D64" s="85" t="s">
        <v>281</v>
      </c>
      <c r="E64" s="87" t="s">
        <v>47</v>
      </c>
      <c r="F64" s="90" t="s">
        <v>48</v>
      </c>
      <c r="G64" s="100" t="str">
        <f>+'Medio Biótico'!G16</f>
        <v xml:space="preserve"> Delimitación  de áreas de influencia por cada componente que integra el medio biótico y  unificación  de áreas de influencia de diferentes medios.</v>
      </c>
      <c r="H64" s="22">
        <f>+'Medio Biótico'!H16</f>
        <v>3</v>
      </c>
      <c r="I64" s="86" t="str">
        <f t="shared" si="3"/>
        <v>Alta</v>
      </c>
    </row>
    <row r="65" spans="1:9" ht="99.75" hidden="1" x14ac:dyDescent="0.25">
      <c r="A65" s="104" t="s">
        <v>276</v>
      </c>
      <c r="B65" s="105" t="s">
        <v>301</v>
      </c>
      <c r="C65" s="87" t="s">
        <v>50</v>
      </c>
      <c r="D65" s="87" t="s">
        <v>279</v>
      </c>
      <c r="E65" s="87" t="s">
        <v>117</v>
      </c>
      <c r="F65" s="87" t="s">
        <v>118</v>
      </c>
      <c r="G65" s="100" t="str">
        <f>+'Medio Biótico'!G17</f>
        <v>Variedad de organismos vivos, sistemas de los que forman parte, desde los planos, genético, taxonómico y ecológico.</v>
      </c>
      <c r="H65" s="22">
        <f>+'Medio Biótico'!H17</f>
        <v>3</v>
      </c>
      <c r="I65" s="86" t="str">
        <f t="shared" si="3"/>
        <v>Alta</v>
      </c>
    </row>
    <row r="66" spans="1:9" ht="99.75" hidden="1" x14ac:dyDescent="0.25">
      <c r="A66" s="104" t="s">
        <v>276</v>
      </c>
      <c r="B66" s="105" t="s">
        <v>301</v>
      </c>
      <c r="C66" s="87" t="s">
        <v>50</v>
      </c>
      <c r="D66" s="87" t="s">
        <v>279</v>
      </c>
      <c r="E66" s="87" t="s">
        <v>117</v>
      </c>
      <c r="F66" s="87" t="s">
        <v>118</v>
      </c>
      <c r="G66" s="100" t="str">
        <f>+'Medio Biótico'!G18</f>
        <v>Reconocer la relación entre los seres vivos y su hábitat, dentro del área de un proyecto, obra o actividad y su relación, con ecosistemas terrestres, acuáticos y estratégicos.</v>
      </c>
      <c r="H66" s="22">
        <f>+'Medio Biótico'!H18</f>
        <v>3</v>
      </c>
      <c r="I66" s="86" t="str">
        <f t="shared" si="3"/>
        <v>Alta</v>
      </c>
    </row>
    <row r="67" spans="1:9" ht="99.75" hidden="1" x14ac:dyDescent="0.25">
      <c r="A67" s="104" t="s">
        <v>276</v>
      </c>
      <c r="B67" s="105" t="s">
        <v>301</v>
      </c>
      <c r="C67" s="87" t="s">
        <v>50</v>
      </c>
      <c r="D67" s="87" t="s">
        <v>279</v>
      </c>
      <c r="E67" s="87" t="s">
        <v>117</v>
      </c>
      <c r="F67" s="87" t="s">
        <v>118</v>
      </c>
      <c r="G67" s="100" t="str">
        <f>+'Medio Biótico'!G19</f>
        <v>Identificación taxonómica, en establecer las características anatómicas, morfológicas y fisiológicas de los organismos, buscando su origen y clasificación.</v>
      </c>
      <c r="H67" s="22">
        <f>+'Medio Biótico'!H19</f>
        <v>3</v>
      </c>
      <c r="I67" s="86" t="str">
        <f t="shared" si="3"/>
        <v>Alta</v>
      </c>
    </row>
    <row r="68" spans="1:9" ht="99.75" hidden="1" x14ac:dyDescent="0.25">
      <c r="A68" s="104" t="s">
        <v>276</v>
      </c>
      <c r="B68" s="105" t="s">
        <v>301</v>
      </c>
      <c r="C68" s="87" t="s">
        <v>50</v>
      </c>
      <c r="D68" s="87" t="s">
        <v>279</v>
      </c>
      <c r="E68" s="87" t="s">
        <v>117</v>
      </c>
      <c r="F68" s="87" t="s">
        <v>118</v>
      </c>
      <c r="G68" s="100" t="str">
        <f>+'Medio Biótico'!G20</f>
        <v xml:space="preserve"> Medición de conectividad y fragmentación</v>
      </c>
      <c r="H68" s="22">
        <f>+'Medio Biótico'!H20</f>
        <v>3</v>
      </c>
      <c r="I68" s="86" t="str">
        <f t="shared" si="3"/>
        <v>Alta</v>
      </c>
    </row>
    <row r="69" spans="1:9" ht="99.75" hidden="1" x14ac:dyDescent="0.25">
      <c r="A69" s="104" t="s">
        <v>276</v>
      </c>
      <c r="B69" s="105" t="s">
        <v>301</v>
      </c>
      <c r="C69" s="87" t="s">
        <v>50</v>
      </c>
      <c r="D69" s="87" t="s">
        <v>279</v>
      </c>
      <c r="E69" s="87" t="s">
        <v>117</v>
      </c>
      <c r="F69" s="87" t="s">
        <v>118</v>
      </c>
      <c r="G69" s="100" t="str">
        <f>+'Medio Biótico'!G21</f>
        <v>Caracterización de la composición y estructura de cada unidad de cobertura de la tierra.</v>
      </c>
      <c r="H69" s="22">
        <f>+'Medio Biótico'!H21</f>
        <v>3</v>
      </c>
      <c r="I69" s="86" t="str">
        <f t="shared" si="3"/>
        <v>Alta</v>
      </c>
    </row>
    <row r="70" spans="1:9" ht="99.75" hidden="1" x14ac:dyDescent="0.25">
      <c r="A70" s="104" t="s">
        <v>276</v>
      </c>
      <c r="B70" s="105" t="s">
        <v>301</v>
      </c>
      <c r="C70" s="87" t="s">
        <v>50</v>
      </c>
      <c r="D70" s="87" t="s">
        <v>279</v>
      </c>
      <c r="E70" s="87" t="s">
        <v>117</v>
      </c>
      <c r="F70" s="87" t="s">
        <v>118</v>
      </c>
      <c r="G70" s="100" t="str">
        <f>+'Medio Biótico'!G22</f>
        <v>Metodologías para caracterización florística y  en el catálogo de plantas y líquenes de Colombia.</v>
      </c>
      <c r="H70" s="22">
        <f>+'Medio Biótico'!H22</f>
        <v>3</v>
      </c>
      <c r="I70" s="86" t="str">
        <f t="shared" si="3"/>
        <v>Alta</v>
      </c>
    </row>
    <row r="71" spans="1:9" ht="99.75" hidden="1" x14ac:dyDescent="0.25">
      <c r="A71" s="104" t="s">
        <v>276</v>
      </c>
      <c r="B71" s="105" t="s">
        <v>301</v>
      </c>
      <c r="C71" s="84" t="s">
        <v>231</v>
      </c>
      <c r="D71" s="92" t="s">
        <v>274</v>
      </c>
      <c r="E71" s="36" t="s">
        <v>233</v>
      </c>
      <c r="F71" s="36" t="s">
        <v>234</v>
      </c>
      <c r="G71" s="100" t="str">
        <f>+'Medio Biótico'!G23</f>
        <v>Planeación, evaluación y ordenamiento  del territorio, localización geográfica y georreferenciación  de  áreas de trabajo asociadas al proyecto, obra o actividad.</v>
      </c>
      <c r="H71" s="22">
        <f>+'Medio Biótico'!H23</f>
        <v>2</v>
      </c>
      <c r="I71" s="86" t="str">
        <f t="shared" si="3"/>
        <v>Media</v>
      </c>
    </row>
    <row r="72" spans="1:9" ht="99.75" hidden="1" x14ac:dyDescent="0.25">
      <c r="A72" s="104" t="s">
        <v>276</v>
      </c>
      <c r="B72" s="105" t="s">
        <v>301</v>
      </c>
      <c r="C72" s="84" t="s">
        <v>231</v>
      </c>
      <c r="D72" s="92" t="s">
        <v>274</v>
      </c>
      <c r="E72" s="36" t="s">
        <v>233</v>
      </c>
      <c r="F72" s="36" t="s">
        <v>234</v>
      </c>
      <c r="G72" s="100" t="str">
        <f>+'Medio Biótico'!G24</f>
        <v xml:space="preserve">Herramientas informáticas, Sistemas de Información Geográfica – SIG </v>
      </c>
      <c r="H72" s="22">
        <f>+'Medio Biótico'!H24</f>
        <v>2</v>
      </c>
      <c r="I72" s="86" t="str">
        <f t="shared" si="3"/>
        <v>Media</v>
      </c>
    </row>
    <row r="73" spans="1:9" ht="99.75" hidden="1" x14ac:dyDescent="0.25">
      <c r="A73" s="104" t="s">
        <v>276</v>
      </c>
      <c r="B73" s="106" t="s">
        <v>78</v>
      </c>
      <c r="C73" s="87" t="s">
        <v>37</v>
      </c>
      <c r="D73" s="85" t="s">
        <v>281</v>
      </c>
      <c r="E73" s="87" t="s">
        <v>47</v>
      </c>
      <c r="F73" s="90" t="s">
        <v>48</v>
      </c>
      <c r="G73" s="100" t="str">
        <f>+'Medio Biótico'!G25</f>
        <v xml:space="preserve"> Sensibilidad ambiental del área del proyecto, obra o actividad.</v>
      </c>
      <c r="H73" s="22">
        <f>+'Medio Biótico'!H25</f>
        <v>2</v>
      </c>
      <c r="I73" s="86" t="str">
        <f t="shared" si="3"/>
        <v>Media</v>
      </c>
    </row>
    <row r="74" spans="1:9" ht="99.75" hidden="1" x14ac:dyDescent="0.25">
      <c r="A74" s="104" t="s">
        <v>276</v>
      </c>
      <c r="B74" s="106" t="s">
        <v>78</v>
      </c>
      <c r="C74" s="87" t="s">
        <v>37</v>
      </c>
      <c r="D74" s="85" t="s">
        <v>281</v>
      </c>
      <c r="E74" s="87" t="s">
        <v>47</v>
      </c>
      <c r="F74" s="90" t="s">
        <v>48</v>
      </c>
      <c r="G74" s="100" t="str">
        <f>+'Medio Biótico'!G26</f>
        <v xml:space="preserve">
 Areas protegidas nacionales, regionales y locales, reservas forestales, requisitos y procedimiento para la sustracción de áreas y  áreas de reglamentación especial.</v>
      </c>
      <c r="H74" s="22">
        <f>+'Medio Biótico'!H26</f>
        <v>3</v>
      </c>
      <c r="I74" s="86" t="str">
        <f t="shared" si="3"/>
        <v>Alta</v>
      </c>
    </row>
    <row r="75" spans="1:9" ht="99.75" hidden="1" x14ac:dyDescent="0.25">
      <c r="A75" s="104" t="s">
        <v>276</v>
      </c>
      <c r="B75" s="106" t="s">
        <v>78</v>
      </c>
      <c r="C75" s="89" t="s">
        <v>50</v>
      </c>
      <c r="D75" s="87" t="s">
        <v>279</v>
      </c>
      <c r="E75" s="87" t="s">
        <v>117</v>
      </c>
      <c r="F75" s="89" t="s">
        <v>133</v>
      </c>
      <c r="G75" s="100" t="str">
        <f>+'Medio Biótico'!G27</f>
        <v>Criterios para la superposición de cada medio, para la obtención de la susceptibilidad  final.</v>
      </c>
      <c r="H75" s="22">
        <f>+'Medio Biótico'!H27</f>
        <v>2</v>
      </c>
      <c r="I75" s="86" t="str">
        <f t="shared" si="3"/>
        <v>Media</v>
      </c>
    </row>
    <row r="76" spans="1:9" ht="99.75" hidden="1" x14ac:dyDescent="0.25">
      <c r="A76" s="104" t="s">
        <v>276</v>
      </c>
      <c r="B76" s="90" t="s">
        <v>78</v>
      </c>
      <c r="C76" s="89" t="s">
        <v>50</v>
      </c>
      <c r="D76" s="87" t="s">
        <v>279</v>
      </c>
      <c r="E76" s="87" t="s">
        <v>117</v>
      </c>
      <c r="F76" s="89" t="s">
        <v>133</v>
      </c>
      <c r="G76" s="100" t="str">
        <f>+'Medio Biótico'!G28</f>
        <v xml:space="preserve">
Análisis e integración de los medios abiótico, biótico y socioeconómico.</v>
      </c>
      <c r="H76" s="22">
        <f>+'Medio Biótico'!H28</f>
        <v>2</v>
      </c>
      <c r="I76" s="86" t="str">
        <f t="shared" si="3"/>
        <v>Media</v>
      </c>
    </row>
    <row r="77" spans="1:9" ht="99.75" hidden="1" x14ac:dyDescent="0.25">
      <c r="A77" s="104" t="s">
        <v>276</v>
      </c>
      <c r="B77" s="90" t="s">
        <v>78</v>
      </c>
      <c r="C77" s="84" t="s">
        <v>231</v>
      </c>
      <c r="D77" s="92" t="s">
        <v>274</v>
      </c>
      <c r="E77" s="36" t="s">
        <v>233</v>
      </c>
      <c r="F77" s="36" t="s">
        <v>234</v>
      </c>
      <c r="G77" s="100" t="str">
        <f>+'Medio Biótico'!G29</f>
        <v>Conocimiento en planeación, evaluación y ordenamiento  del territorio, localización geográfica y georreferenciación  de  áreas de trabajo asociadas al proyecto, obra o actividad.</v>
      </c>
      <c r="H77" s="22">
        <f>+'Medio Biótico'!H29</f>
        <v>2</v>
      </c>
      <c r="I77" s="86" t="str">
        <f t="shared" si="3"/>
        <v>Media</v>
      </c>
    </row>
    <row r="78" spans="1:9" ht="99.75" hidden="1" x14ac:dyDescent="0.25">
      <c r="A78" s="104" t="s">
        <v>276</v>
      </c>
      <c r="B78" s="90" t="s">
        <v>78</v>
      </c>
      <c r="C78" s="84" t="s">
        <v>231</v>
      </c>
      <c r="D78" s="92" t="s">
        <v>274</v>
      </c>
      <c r="E78" s="36" t="s">
        <v>233</v>
      </c>
      <c r="F78" s="36" t="s">
        <v>234</v>
      </c>
      <c r="G78" s="100" t="str">
        <f>+'Medio Biótico'!G30</f>
        <v xml:space="preserve"> Impactos ambientales tipo, generados por los proyectos, obras y actividades de los diferentes sectores productivos.</v>
      </c>
      <c r="H78" s="22">
        <f>+'Medio Biótico'!H30</f>
        <v>3</v>
      </c>
      <c r="I78" s="86" t="str">
        <f t="shared" si="3"/>
        <v>Alta</v>
      </c>
    </row>
    <row r="79" spans="1:9" ht="142.5" hidden="1" x14ac:dyDescent="0.25">
      <c r="A79" s="104" t="s">
        <v>276</v>
      </c>
      <c r="B79" s="106" t="s">
        <v>137</v>
      </c>
      <c r="C79" s="87" t="s">
        <v>37</v>
      </c>
      <c r="D79" s="85" t="s">
        <v>281</v>
      </c>
      <c r="E79" s="87" t="s">
        <v>47</v>
      </c>
      <c r="F79" s="90" t="s">
        <v>48</v>
      </c>
      <c r="G79" s="100" t="str">
        <f>+'Medio Biótico'!G31</f>
        <v xml:space="preserve">
 Determinación del recurso natural que demande los proyectos, obras y actividades,  y que sean  utilizados, aprovechados o afectados durante las diferentes etapas de los proyectos, obras o actividades, incluyendo los que requieren o no permisos y autorizaciones.
</v>
      </c>
      <c r="H79" s="22">
        <f>+'Medio Biótico'!H31</f>
        <v>3</v>
      </c>
      <c r="I79" s="86" t="str">
        <f t="shared" si="3"/>
        <v>Alta</v>
      </c>
    </row>
    <row r="80" spans="1:9" ht="128.25" hidden="1" x14ac:dyDescent="0.25">
      <c r="A80" s="104" t="s">
        <v>276</v>
      </c>
      <c r="B80" s="106" t="s">
        <v>137</v>
      </c>
      <c r="C80" s="84" t="s">
        <v>231</v>
      </c>
      <c r="D80" s="92" t="s">
        <v>274</v>
      </c>
      <c r="E80" s="36" t="s">
        <v>233</v>
      </c>
      <c r="F80" s="36" t="s">
        <v>234</v>
      </c>
      <c r="G80" s="100" t="str">
        <f>+'Medio Biótico'!G32</f>
        <v>Levantamiento de coberturas, caracterización de la composición y estructura de cada unidad de cobertura de la tierra.</v>
      </c>
      <c r="H80" s="22">
        <f>+'Medio Biótico'!H32</f>
        <v>3</v>
      </c>
      <c r="I80" s="86" t="str">
        <f t="shared" si="3"/>
        <v>Alta</v>
      </c>
    </row>
    <row r="81" spans="1:9" ht="128.25" hidden="1" x14ac:dyDescent="0.25">
      <c r="A81" s="104" t="s">
        <v>276</v>
      </c>
      <c r="B81" s="106" t="s">
        <v>137</v>
      </c>
      <c r="C81" s="87" t="s">
        <v>50</v>
      </c>
      <c r="D81" s="87" t="s">
        <v>279</v>
      </c>
      <c r="E81" s="87" t="s">
        <v>117</v>
      </c>
      <c r="F81" s="87" t="s">
        <v>118</v>
      </c>
      <c r="G81" s="100" t="str">
        <f>+'Medio Biótico'!G33</f>
        <v>Muestreos y  tipificación del uso del suelo, conocimiento de especies endémicas, en veda o amenazadas de extinción o por comercio ilícito, manejo de los listados de la Unión Internacional para la Conservación de la Naturaleza, los libros rojos de Colombia y los Apéndices I, II y III de la Convención sobre el Comercio Internacional de Especies Amenazadas de Fauna y Flora Silvestres.</v>
      </c>
      <c r="H81" s="22">
        <f>+'Medio Biótico'!H33</f>
        <v>3</v>
      </c>
      <c r="I81" s="86" t="str">
        <f t="shared" si="3"/>
        <v>Alta</v>
      </c>
    </row>
    <row r="82" spans="1:9" ht="128.25" hidden="1" x14ac:dyDescent="0.25">
      <c r="A82" s="104" t="s">
        <v>276</v>
      </c>
      <c r="B82" s="106" t="s">
        <v>137</v>
      </c>
      <c r="C82" s="87" t="s">
        <v>50</v>
      </c>
      <c r="D82" s="87" t="s">
        <v>279</v>
      </c>
      <c r="E82" s="87" t="s">
        <v>117</v>
      </c>
      <c r="F82" s="87" t="s">
        <v>118</v>
      </c>
      <c r="G82" s="100" t="str">
        <f>+'Medio Biótico'!G34</f>
        <v xml:space="preserve"> diligenciamiento de formatos y tramites de  permisos de uso y aprovechamiento de recursos naturales.</v>
      </c>
      <c r="H82" s="22">
        <f>+'Medio Biótico'!H34</f>
        <v>2</v>
      </c>
      <c r="I82" s="86" t="str">
        <f t="shared" si="3"/>
        <v>Media</v>
      </c>
    </row>
    <row r="83" spans="1:9" ht="156.75" hidden="1" x14ac:dyDescent="0.25">
      <c r="A83" s="104" t="s">
        <v>276</v>
      </c>
      <c r="B83" s="106" t="s">
        <v>143</v>
      </c>
      <c r="C83" s="87" t="s">
        <v>50</v>
      </c>
      <c r="D83" s="87" t="s">
        <v>279</v>
      </c>
      <c r="E83" s="87" t="s">
        <v>117</v>
      </c>
      <c r="F83" s="87" t="s">
        <v>118</v>
      </c>
      <c r="G83" s="100" t="str">
        <f>+'Medio Biótico'!G35</f>
        <v>Colecciones biológicas
 bajo el decreto 1076 Sección 2, Capitulo 9, Titulo 2 en cuanto a permisos para la recolección de especímenes de especies silvestres de la diversidad biológica con fines de elaboración de Estudios Ambientales.</v>
      </c>
      <c r="H83" s="22">
        <f>+'Medio Biótico'!H35</f>
        <v>3</v>
      </c>
      <c r="I83" s="86" t="str">
        <f t="shared" si="3"/>
        <v>Alta</v>
      </c>
    </row>
    <row r="84" spans="1:9" ht="99.75" hidden="1" x14ac:dyDescent="0.25">
      <c r="A84" s="104" t="s">
        <v>276</v>
      </c>
      <c r="B84" s="90" t="s">
        <v>303</v>
      </c>
      <c r="C84" s="87" t="s">
        <v>37</v>
      </c>
      <c r="D84" s="85" t="s">
        <v>281</v>
      </c>
      <c r="E84" s="87" t="s">
        <v>47</v>
      </c>
      <c r="F84" s="90" t="s">
        <v>48</v>
      </c>
      <c r="G84" s="100" t="str">
        <f>+'Medio Biótico'!G36</f>
        <v>Caracterización del área de influencia con y sin el desarrollo de un proyecto, obra o actividad.</v>
      </c>
      <c r="H84" s="22">
        <f>+'Medio Biótico'!H36</f>
        <v>2</v>
      </c>
      <c r="I84" s="86" t="str">
        <f t="shared" si="3"/>
        <v>Media</v>
      </c>
    </row>
    <row r="85" spans="1:9" ht="99.75" hidden="1" x14ac:dyDescent="0.25">
      <c r="A85" s="104" t="s">
        <v>276</v>
      </c>
      <c r="B85" s="90" t="s">
        <v>303</v>
      </c>
      <c r="C85" s="87" t="s">
        <v>37</v>
      </c>
      <c r="D85" s="85" t="s">
        <v>281</v>
      </c>
      <c r="E85" s="87" t="s">
        <v>47</v>
      </c>
      <c r="F85" s="90" t="s">
        <v>48</v>
      </c>
      <c r="G85" s="100" t="str">
        <f>+'Medio Biótico'!G37</f>
        <v xml:space="preserve">
 Interacción de actividades y conflictos ambientales que se puedan presentar en el área a desarrollar un proyecto, obra o actividad.</v>
      </c>
      <c r="H85" s="22">
        <f>+'Medio Biótico'!H37</f>
        <v>2</v>
      </c>
      <c r="I85" s="86" t="str">
        <f t="shared" si="3"/>
        <v>Media</v>
      </c>
    </row>
    <row r="86" spans="1:9" ht="99.75" hidden="1" x14ac:dyDescent="0.25">
      <c r="A86" s="104" t="s">
        <v>276</v>
      </c>
      <c r="B86" s="90" t="s">
        <v>303</v>
      </c>
      <c r="C86" s="90" t="s">
        <v>50</v>
      </c>
      <c r="D86" s="87" t="s">
        <v>279</v>
      </c>
      <c r="E86" s="87" t="s">
        <v>117</v>
      </c>
      <c r="F86" s="87" t="s">
        <v>118</v>
      </c>
      <c r="G86" s="100" t="str">
        <f>+'Medio Biótico'!G38</f>
        <v>Metodologías de evaluación ambiental ,  ponderación cualitativa y cuantitativa de  impactos.</v>
      </c>
      <c r="H86" s="22">
        <f>+'Medio Biótico'!H38</f>
        <v>2</v>
      </c>
      <c r="I86" s="86" t="str">
        <f t="shared" si="3"/>
        <v>Media</v>
      </c>
    </row>
    <row r="87" spans="1:9" ht="99.75" hidden="1" x14ac:dyDescent="0.25">
      <c r="A87" s="104" t="s">
        <v>276</v>
      </c>
      <c r="B87" s="95" t="s">
        <v>297</v>
      </c>
      <c r="C87" s="87" t="s">
        <v>37</v>
      </c>
      <c r="D87" s="85" t="s">
        <v>281</v>
      </c>
      <c r="E87" s="87" t="s">
        <v>47</v>
      </c>
      <c r="F87" s="90" t="s">
        <v>48</v>
      </c>
      <c r="G87" s="100" t="str">
        <f>+'Medio Biótico'!G39</f>
        <v>Contenido técnico de un proyecto, obra o actividad: etapas, fases, actividades, infraestructura proyectada, cronograma de actividades, etc.</v>
      </c>
      <c r="H87" s="22">
        <f>+'Medio Biótico'!H39</f>
        <v>2</v>
      </c>
      <c r="I87" s="86" t="str">
        <f t="shared" si="3"/>
        <v>Media</v>
      </c>
    </row>
    <row r="88" spans="1:9" ht="99.75" hidden="1" x14ac:dyDescent="0.25">
      <c r="A88" s="104" t="s">
        <v>276</v>
      </c>
      <c r="B88" s="95" t="s">
        <v>297</v>
      </c>
      <c r="C88" s="87" t="s">
        <v>37</v>
      </c>
      <c r="D88" s="85" t="s">
        <v>281</v>
      </c>
      <c r="E88" s="87" t="s">
        <v>47</v>
      </c>
      <c r="F88" s="90" t="s">
        <v>48</v>
      </c>
      <c r="G88" s="100" t="str">
        <f>+'Medio Biótico'!G40</f>
        <v>Impactos ambientales tipo, generados por los proyectos, obras y actividades de los diferentes sectores productivos.</v>
      </c>
      <c r="H88" s="22">
        <f>+'Medio Biótico'!H40</f>
        <v>3</v>
      </c>
      <c r="I88" s="86" t="str">
        <f t="shared" si="3"/>
        <v>Alta</v>
      </c>
    </row>
    <row r="89" spans="1:9" ht="99.75" hidden="1" x14ac:dyDescent="0.25">
      <c r="A89" s="104" t="s">
        <v>276</v>
      </c>
      <c r="B89" s="95" t="s">
        <v>297</v>
      </c>
      <c r="C89" s="90" t="s">
        <v>50</v>
      </c>
      <c r="D89" s="87" t="s">
        <v>279</v>
      </c>
      <c r="E89" s="87" t="s">
        <v>117</v>
      </c>
      <c r="F89" s="87" t="s">
        <v>118</v>
      </c>
      <c r="G89" s="100" t="str">
        <f>+'Medio Biótico'!G41</f>
        <v>Diseño de medidas orientadas a prevenir, mitigar, corregir y/o compensar los impactos ambientales debidamente identificados, que se causen por el desarrollo de un proyecto, obra o actividad.</v>
      </c>
      <c r="H89" s="22">
        <f>+'Medio Biótico'!H41</f>
        <v>3</v>
      </c>
      <c r="I89" s="86" t="str">
        <f t="shared" si="3"/>
        <v>Alta</v>
      </c>
    </row>
    <row r="90" spans="1:9" ht="99.75" hidden="1" x14ac:dyDescent="0.25">
      <c r="A90" s="104" t="s">
        <v>276</v>
      </c>
      <c r="B90" s="95" t="s">
        <v>297</v>
      </c>
      <c r="C90" s="88" t="s">
        <v>50</v>
      </c>
      <c r="D90" s="87" t="s">
        <v>279</v>
      </c>
      <c r="E90" s="87" t="s">
        <v>117</v>
      </c>
      <c r="F90" s="88" t="s">
        <v>118</v>
      </c>
      <c r="G90" s="100" t="str">
        <f>+'Medio Biótico'!G42</f>
        <v>Presentación de Planes de compensación por pérdida de biodiversidad</v>
      </c>
      <c r="H90" s="22">
        <f>+'Medio Biótico'!H42</f>
        <v>3</v>
      </c>
      <c r="I90" s="86" t="str">
        <f t="shared" si="3"/>
        <v>Alta</v>
      </c>
    </row>
    <row r="91" spans="1:9" ht="99.75" hidden="1" x14ac:dyDescent="0.25">
      <c r="A91" s="104" t="s">
        <v>276</v>
      </c>
      <c r="B91" s="95" t="s">
        <v>297</v>
      </c>
      <c r="C91" s="88" t="s">
        <v>50</v>
      </c>
      <c r="D91" s="87" t="s">
        <v>279</v>
      </c>
      <c r="E91" s="87" t="s">
        <v>117</v>
      </c>
      <c r="F91" s="88" t="s">
        <v>118</v>
      </c>
      <c r="G91" s="100" t="str">
        <f>+'Medio Biótico'!G43</f>
        <v xml:space="preserve"> Cálculo de la compensación e inversión del 1%</v>
      </c>
      <c r="H91" s="22">
        <f>+'Medio Biótico'!H43</f>
        <v>3</v>
      </c>
      <c r="I91" s="86" t="str">
        <f t="shared" si="3"/>
        <v>Alta</v>
      </c>
    </row>
    <row r="92" spans="1:9" ht="99.75" hidden="1" x14ac:dyDescent="0.25">
      <c r="A92" s="104" t="s">
        <v>276</v>
      </c>
      <c r="B92" s="95" t="s">
        <v>297</v>
      </c>
      <c r="C92" s="84" t="s">
        <v>231</v>
      </c>
      <c r="D92" s="92" t="s">
        <v>274</v>
      </c>
      <c r="E92" s="84" t="s">
        <v>233</v>
      </c>
      <c r="F92" s="83" t="s">
        <v>22</v>
      </c>
      <c r="G92" s="100" t="str">
        <f>+'Medio Biótico'!G44</f>
        <v xml:space="preserve"> Planeación, evaluación y ordenamiento  del territorio, localización geográfica y georreferenciación  de  áreas de trabajo asociadas al proyecto, obra o actividad, herramientas informáticas, Sistemas de Información Geográfica – SIG </v>
      </c>
      <c r="H92" s="22">
        <f>+'Medio Biótico'!H44</f>
        <v>2</v>
      </c>
      <c r="I92" s="93" t="str">
        <f t="shared" si="3"/>
        <v>Media</v>
      </c>
    </row>
    <row r="93" spans="1:9" ht="85.5" hidden="1" x14ac:dyDescent="0.25">
      <c r="A93" s="108" t="s">
        <v>275</v>
      </c>
      <c r="B93" s="89" t="s">
        <v>13</v>
      </c>
      <c r="C93" s="84" t="s">
        <v>231</v>
      </c>
      <c r="D93" s="92" t="s">
        <v>274</v>
      </c>
      <c r="E93" s="109" t="s">
        <v>15</v>
      </c>
      <c r="F93" s="109" t="s">
        <v>16</v>
      </c>
      <c r="G93" s="22" t="str">
        <f>+'Medio Abiótico'!F10</f>
        <v xml:space="preserve"> Fases  de un  proyecto, obra o actividad, incluyendo, actividades previas, construcción, montaje, operación, desmantelamiento, restauración final, abandono y/o terminación de las instalaciones temporales utilizadas.</v>
      </c>
      <c r="H93" s="22">
        <f>+'Medio Abiótico'!G10</f>
        <v>3</v>
      </c>
      <c r="I93" s="100" t="str">
        <f>+IF(H93=3,"Alta",IF(H93=2,"Media","Baja"))</f>
        <v>Alta</v>
      </c>
    </row>
    <row r="94" spans="1:9" ht="85.5" hidden="1" x14ac:dyDescent="0.25">
      <c r="A94" s="108" t="s">
        <v>275</v>
      </c>
      <c r="B94" s="89" t="s">
        <v>13</v>
      </c>
      <c r="C94" s="84" t="s">
        <v>231</v>
      </c>
      <c r="D94" s="92" t="s">
        <v>274</v>
      </c>
      <c r="E94" s="109" t="s">
        <v>15</v>
      </c>
      <c r="F94" s="109" t="s">
        <v>16</v>
      </c>
      <c r="G94" s="22" t="str">
        <f>+'Medio Abiótico'!F11</f>
        <v xml:space="preserve">Cronograma de actividades para las fases que se desarrollen en el proyecto, obra o actividad. </v>
      </c>
      <c r="H94" s="22">
        <f>+'Medio Abiótico'!G11</f>
        <v>2</v>
      </c>
      <c r="I94" s="100" t="str">
        <f>+IF(H94=3,"Alta",IF(H94=2,"Media","Baja"))</f>
        <v>Media</v>
      </c>
    </row>
    <row r="95" spans="1:9" ht="99.75" hidden="1" x14ac:dyDescent="0.25">
      <c r="A95" s="108" t="s">
        <v>275</v>
      </c>
      <c r="B95" s="89" t="s">
        <v>13</v>
      </c>
      <c r="C95" s="84" t="s">
        <v>231</v>
      </c>
      <c r="D95" s="92" t="s">
        <v>274</v>
      </c>
      <c r="E95" s="88" t="s">
        <v>233</v>
      </c>
      <c r="F95" s="96" t="s">
        <v>22</v>
      </c>
      <c r="G95" s="22" t="str">
        <f>+'Medio Abiótico'!F12</f>
        <v xml:space="preserve"> Diseños técnicos e infraestructura necesaria en   los diferentes tipos de proyectos, obras o actividades.</v>
      </c>
      <c r="H95" s="22">
        <f>+'Medio Abiótico'!G12</f>
        <v>3</v>
      </c>
      <c r="I95" s="100" t="str">
        <f t="shared" ref="I95:I142" si="4">+IF(H95=3,"Alta",IF(H95=2,"Media","Baja"))</f>
        <v>Alta</v>
      </c>
    </row>
    <row r="96" spans="1:9" ht="85.5" hidden="1" x14ac:dyDescent="0.25">
      <c r="A96" s="108" t="s">
        <v>275</v>
      </c>
      <c r="B96" s="89" t="s">
        <v>13</v>
      </c>
      <c r="C96" s="84" t="s">
        <v>231</v>
      </c>
      <c r="D96" s="92" t="s">
        <v>274</v>
      </c>
      <c r="E96" s="100" t="s">
        <v>25</v>
      </c>
      <c r="F96" s="100" t="s">
        <v>26</v>
      </c>
      <c r="G96" s="22" t="str">
        <f>+'Medio Abiótico'!F13</f>
        <v xml:space="preserve"> Insumos y equipos necesarios, para la ejecución del proyecto, obra o actividad en cada una de sus fases </v>
      </c>
      <c r="H96" s="22">
        <f>+'Medio Abiótico'!G13</f>
        <v>2</v>
      </c>
      <c r="I96" s="100" t="str">
        <f t="shared" si="4"/>
        <v>Media</v>
      </c>
    </row>
    <row r="97" spans="1:10" ht="99.75" hidden="1" x14ac:dyDescent="0.25">
      <c r="A97" s="108" t="s">
        <v>275</v>
      </c>
      <c r="B97" s="89" t="s">
        <v>13</v>
      </c>
      <c r="C97" s="84" t="s">
        <v>231</v>
      </c>
      <c r="D97" s="92" t="s">
        <v>274</v>
      </c>
      <c r="E97" s="88" t="s">
        <v>233</v>
      </c>
      <c r="F97" s="96" t="s">
        <v>22</v>
      </c>
      <c r="G97" s="22" t="str">
        <f>+'Medio Abiótico'!F14</f>
        <v xml:space="preserve"> Planeación, evaluación y ordenamiento  del territorio, localización geográfica y georreferenciación  de  áreas de trabajo asociadas al proyecto, obra o actividad.</v>
      </c>
      <c r="H97" s="22">
        <f>+'Medio Abiótico'!G14</f>
        <v>3</v>
      </c>
      <c r="I97" s="100" t="str">
        <f t="shared" si="4"/>
        <v>Alta</v>
      </c>
    </row>
    <row r="98" spans="1:10" ht="85.5" hidden="1" x14ac:dyDescent="0.25">
      <c r="A98" s="108" t="s">
        <v>275</v>
      </c>
      <c r="B98" s="89" t="s">
        <v>13</v>
      </c>
      <c r="C98" s="84" t="s">
        <v>231</v>
      </c>
      <c r="D98" s="92" t="s">
        <v>274</v>
      </c>
      <c r="E98" s="103" t="s">
        <v>34</v>
      </c>
      <c r="F98" s="92" t="s">
        <v>35</v>
      </c>
      <c r="G98" s="22" t="str">
        <f>+'Medio Abiótico'!F15</f>
        <v xml:space="preserve">Trazado y especificaciones técnicas en vías férreas, carreteras, puertos, entre otras, según lo requiera el proyecto, obra o actividad </v>
      </c>
      <c r="H98" s="22">
        <f>+'Medio Abiótico'!G15</f>
        <v>2</v>
      </c>
      <c r="I98" s="100" t="str">
        <f t="shared" si="4"/>
        <v>Media</v>
      </c>
    </row>
    <row r="99" spans="1:10" ht="99.75" hidden="1" x14ac:dyDescent="0.25">
      <c r="A99" s="108" t="s">
        <v>275</v>
      </c>
      <c r="B99" s="89" t="s">
        <v>13</v>
      </c>
      <c r="C99" s="87" t="s">
        <v>37</v>
      </c>
      <c r="D99" s="87" t="s">
        <v>38</v>
      </c>
      <c r="E99" s="90" t="s">
        <v>39</v>
      </c>
      <c r="F99" s="90" t="s">
        <v>40</v>
      </c>
      <c r="G99" s="22" t="str">
        <f>+'Medio Abiótico'!F16</f>
        <v>Normatividad ambiental vigente en el marco de la elaboración de estudios ambientales: A la fecha de elaboración de este documento se sugiere conocer: Ley 99 de 1993, Decreto 1076 de 2015, o aquellas normas que modifiquen, deroguen o sustituyan cualquiera de las normas mencionadas.</v>
      </c>
      <c r="H99" s="22">
        <f>+'Medio Abiótico'!G16</f>
        <v>1</v>
      </c>
      <c r="I99" s="100" t="str">
        <f t="shared" si="4"/>
        <v>Baja</v>
      </c>
    </row>
    <row r="100" spans="1:10" ht="99.75" hidden="1" x14ac:dyDescent="0.25">
      <c r="A100" s="108" t="s">
        <v>275</v>
      </c>
      <c r="B100" s="89" t="s">
        <v>13</v>
      </c>
      <c r="C100" s="87" t="s">
        <v>205</v>
      </c>
      <c r="D100" s="87" t="s">
        <v>280</v>
      </c>
      <c r="E100" s="87" t="s">
        <v>278</v>
      </c>
      <c r="F100" s="100" t="s">
        <v>41</v>
      </c>
      <c r="G100" s="22" t="str">
        <f>+'Medio Abiótico'!F17</f>
        <v xml:space="preserve"> Evaluación Financiera y Económica del proyecto, obra o actividad,</v>
      </c>
      <c r="H100" s="22">
        <f>+'Medio Abiótico'!G17</f>
        <v>1</v>
      </c>
      <c r="I100" s="105" t="str">
        <f t="shared" si="4"/>
        <v>Baja</v>
      </c>
      <c r="J100" s="82"/>
    </row>
    <row r="101" spans="1:10" ht="99.75" hidden="1" x14ac:dyDescent="0.25">
      <c r="A101" s="108" t="s">
        <v>275</v>
      </c>
      <c r="B101" s="89" t="s">
        <v>13</v>
      </c>
      <c r="C101" s="87" t="s">
        <v>205</v>
      </c>
      <c r="D101" s="87" t="s">
        <v>280</v>
      </c>
      <c r="E101" s="87" t="s">
        <v>278</v>
      </c>
      <c r="F101" s="100" t="s">
        <v>41</v>
      </c>
      <c r="G101" s="22" t="str">
        <f>+'Medio Abiótico'!F18</f>
        <v>Análisis Costo-Beneficio (escenario Sin Proyecto y con Proyecto).</v>
      </c>
      <c r="H101" s="22">
        <f>+'Medio Abiótico'!G18</f>
        <v>1</v>
      </c>
      <c r="I101" s="105" t="str">
        <f t="shared" si="4"/>
        <v>Baja</v>
      </c>
      <c r="J101" s="82"/>
    </row>
    <row r="102" spans="1:10" ht="99.75" hidden="1" x14ac:dyDescent="0.25">
      <c r="A102" s="108" t="s">
        <v>275</v>
      </c>
      <c r="B102" s="90" t="s">
        <v>283</v>
      </c>
      <c r="C102" s="87" t="s">
        <v>37</v>
      </c>
      <c r="D102" s="85" t="s">
        <v>281</v>
      </c>
      <c r="E102" s="87" t="s">
        <v>47</v>
      </c>
      <c r="F102" s="96" t="s">
        <v>48</v>
      </c>
      <c r="G102" s="22" t="str">
        <f>+'Medio Abiótico'!F19</f>
        <v>Impactos tipo  y metodologías de  identificación de la manifestación de los mismos en el ambiente</v>
      </c>
      <c r="H102" s="22">
        <f>+'Medio Abiótico'!G19</f>
        <v>3</v>
      </c>
      <c r="I102" s="100" t="str">
        <f t="shared" si="4"/>
        <v>Alta</v>
      </c>
    </row>
    <row r="103" spans="1:10" ht="114" hidden="1" x14ac:dyDescent="0.25">
      <c r="A103" s="108" t="s">
        <v>275</v>
      </c>
      <c r="B103" s="90" t="s">
        <v>283</v>
      </c>
      <c r="C103" s="100" t="s">
        <v>50</v>
      </c>
      <c r="D103" s="87" t="s">
        <v>279</v>
      </c>
      <c r="E103" s="100" t="s">
        <v>52</v>
      </c>
      <c r="F103" s="100" t="s">
        <v>53</v>
      </c>
      <c r="G103" s="22" t="str">
        <f>+'Medio Abiótico'!F20</f>
        <v>Determinación de los posibles impactos en la calidad del aire  y ruido ambiental, en el área de influencia del proyecto, obra o actividad, identificación de la manifestación de los mismos en el ambiente</v>
      </c>
      <c r="H103" s="22">
        <f>+'Medio Abiótico'!G20</f>
        <v>1</v>
      </c>
      <c r="I103" s="100" t="str">
        <f t="shared" si="4"/>
        <v>Baja</v>
      </c>
    </row>
    <row r="104" spans="1:10" ht="85.5" hidden="1" x14ac:dyDescent="0.25">
      <c r="A104" s="108" t="s">
        <v>275</v>
      </c>
      <c r="B104" s="90" t="s">
        <v>283</v>
      </c>
      <c r="C104" s="84" t="s">
        <v>231</v>
      </c>
      <c r="D104" s="92" t="s">
        <v>274</v>
      </c>
      <c r="E104" s="89" t="s">
        <v>25</v>
      </c>
      <c r="F104" s="89" t="s">
        <v>26</v>
      </c>
      <c r="G104" s="22" t="str">
        <f>+'Medio Abiótico'!F21</f>
        <v xml:space="preserve"> Componentes del medio  que intervienen  durante el proceso  de un producto según la demanda.</v>
      </c>
      <c r="H104" s="22">
        <f>+'Medio Abiótico'!G21</f>
        <v>2</v>
      </c>
      <c r="I104" s="100" t="str">
        <f t="shared" si="4"/>
        <v>Media</v>
      </c>
    </row>
    <row r="105" spans="1:10" ht="85.5" hidden="1" x14ac:dyDescent="0.25">
      <c r="A105" s="108" t="s">
        <v>275</v>
      </c>
      <c r="B105" s="90" t="s">
        <v>283</v>
      </c>
      <c r="C105" s="84" t="s">
        <v>231</v>
      </c>
      <c r="D105" s="92" t="s">
        <v>274</v>
      </c>
      <c r="E105" s="89" t="s">
        <v>25</v>
      </c>
      <c r="F105" s="89" t="s">
        <v>26</v>
      </c>
      <c r="G105" s="22" t="str">
        <f>+'Medio Abiótico'!F22</f>
        <v xml:space="preserve"> Actividades orientadas a la transformación de recursos en bienes y/o servicios. </v>
      </c>
      <c r="H105" s="22">
        <f>+'Medio Abiótico'!G22</f>
        <v>2</v>
      </c>
      <c r="I105" s="100" t="str">
        <f t="shared" si="4"/>
        <v>Media</v>
      </c>
    </row>
    <row r="106" spans="1:10" ht="99.75" hidden="1" x14ac:dyDescent="0.25">
      <c r="A106" s="108" t="s">
        <v>275</v>
      </c>
      <c r="B106" s="90" t="s">
        <v>283</v>
      </c>
      <c r="C106" s="84" t="s">
        <v>231</v>
      </c>
      <c r="D106" s="92" t="s">
        <v>274</v>
      </c>
      <c r="E106" s="84" t="s">
        <v>233</v>
      </c>
      <c r="F106" s="90" t="s">
        <v>22</v>
      </c>
      <c r="G106" s="22" t="str">
        <f>+'Medio Abiótico'!F23</f>
        <v>Desarrollo de  cada una de las etapas de un proyecto obra o actividad.</v>
      </c>
      <c r="H106" s="22">
        <f>+'Medio Abiótico'!G23</f>
        <v>3</v>
      </c>
      <c r="I106" s="100" t="str">
        <f t="shared" si="4"/>
        <v>Alta</v>
      </c>
    </row>
    <row r="107" spans="1:10" ht="99.75" hidden="1" x14ac:dyDescent="0.25">
      <c r="A107" s="108" t="s">
        <v>275</v>
      </c>
      <c r="B107" s="90" t="s">
        <v>283</v>
      </c>
      <c r="C107" s="84" t="s">
        <v>231</v>
      </c>
      <c r="D107" s="92" t="s">
        <v>274</v>
      </c>
      <c r="E107" s="84" t="s">
        <v>233</v>
      </c>
      <c r="F107" s="90" t="s">
        <v>22</v>
      </c>
      <c r="G107" s="22" t="str">
        <f>+'Medio Abiótico'!F24</f>
        <v xml:space="preserve"> Delimitación  de áreas de influencia por cada componente que integra el medio abiótico y unificación  de áreas de influencia de diferentes medios,  </v>
      </c>
      <c r="H107" s="22">
        <f>+'Medio Abiótico'!G24</f>
        <v>3</v>
      </c>
      <c r="I107" s="100" t="str">
        <f t="shared" si="4"/>
        <v>Alta</v>
      </c>
    </row>
    <row r="108" spans="1:10" ht="99.75" hidden="1" x14ac:dyDescent="0.25">
      <c r="A108" s="108" t="s">
        <v>275</v>
      </c>
      <c r="B108" s="90" t="s">
        <v>283</v>
      </c>
      <c r="C108" s="84" t="s">
        <v>231</v>
      </c>
      <c r="D108" s="92" t="s">
        <v>274</v>
      </c>
      <c r="E108" s="88" t="s">
        <v>233</v>
      </c>
      <c r="F108" s="96" t="s">
        <v>22</v>
      </c>
      <c r="G108" s="22" t="str">
        <f>+'Medio Abiótico'!F25</f>
        <v xml:space="preserve">Planeación, evaluación y ordenamiento  del territorio, localización geográfica y georreferenciación  de  áreas de trabajo asociadas al proyecto, obra o actividad. </v>
      </c>
      <c r="H108" s="22">
        <f>+'Medio Abiótico'!G25</f>
        <v>2</v>
      </c>
      <c r="I108" s="100" t="str">
        <f t="shared" si="4"/>
        <v>Media</v>
      </c>
    </row>
    <row r="109" spans="1:10" ht="99.75" hidden="1" x14ac:dyDescent="0.25">
      <c r="A109" s="108" t="s">
        <v>275</v>
      </c>
      <c r="B109" s="90" t="s">
        <v>283</v>
      </c>
      <c r="C109" s="84" t="s">
        <v>231</v>
      </c>
      <c r="D109" s="92" t="s">
        <v>274</v>
      </c>
      <c r="E109" s="88" t="s">
        <v>233</v>
      </c>
      <c r="F109" s="96" t="s">
        <v>22</v>
      </c>
      <c r="G109" s="22" t="str">
        <f>+'Medio Abiótico'!F26</f>
        <v xml:space="preserve"> Herramientas informáticas, Sistemas de Información Geográfica – SIG </v>
      </c>
      <c r="H109" s="22">
        <f>+'Medio Abiótico'!G26</f>
        <v>1</v>
      </c>
      <c r="I109" s="100" t="str">
        <f t="shared" si="4"/>
        <v>Baja</v>
      </c>
    </row>
    <row r="110" spans="1:10" ht="99.75" hidden="1" x14ac:dyDescent="0.25">
      <c r="A110" s="108" t="s">
        <v>275</v>
      </c>
      <c r="B110" s="90" t="s">
        <v>300</v>
      </c>
      <c r="C110" s="87" t="s">
        <v>37</v>
      </c>
      <c r="D110" s="85" t="s">
        <v>281</v>
      </c>
      <c r="E110" s="87" t="s">
        <v>47</v>
      </c>
      <c r="F110" s="90" t="s">
        <v>48</v>
      </c>
      <c r="G110" s="22" t="str">
        <f>+'Medio Abiótico'!F27</f>
        <v>Descripción de las unidades y estructuras geológicas, sismicidad, geomorfología, geotecnia, suelos, paisaje, hidrología, hidrogeología, y oceanografía  del área  de influencia  del proyecto, obra o actividad.</v>
      </c>
      <c r="H110" s="22">
        <f>+'Medio Abiótico'!G27</f>
        <v>3</v>
      </c>
      <c r="I110" s="100" t="str">
        <f t="shared" si="4"/>
        <v>Alta</v>
      </c>
    </row>
    <row r="111" spans="1:10" ht="99.75" hidden="1" x14ac:dyDescent="0.25">
      <c r="A111" s="108" t="s">
        <v>275</v>
      </c>
      <c r="B111" s="90" t="s">
        <v>300</v>
      </c>
      <c r="C111" s="87" t="s">
        <v>37</v>
      </c>
      <c r="D111" s="85" t="s">
        <v>281</v>
      </c>
      <c r="E111" s="87" t="s">
        <v>47</v>
      </c>
      <c r="F111" s="90" t="s">
        <v>48</v>
      </c>
      <c r="G111" s="22" t="str">
        <f>+'Medio Abiótico'!F28</f>
        <v xml:space="preserve">  Origen, composición, procesos y eventos de transformación de cada uno de los componentes del medio, donde se desarrolle el proyecto, obra o actividad.</v>
      </c>
      <c r="H111" s="22">
        <f>+'Medio Abiótico'!G28</f>
        <v>2</v>
      </c>
      <c r="I111" s="100" t="str">
        <f t="shared" si="4"/>
        <v>Media</v>
      </c>
    </row>
    <row r="112" spans="1:10" ht="85.5" hidden="1" x14ac:dyDescent="0.25">
      <c r="A112" s="108" t="s">
        <v>275</v>
      </c>
      <c r="B112" s="90" t="s">
        <v>300</v>
      </c>
      <c r="C112" s="87" t="s">
        <v>37</v>
      </c>
      <c r="D112" s="85" t="s">
        <v>281</v>
      </c>
      <c r="E112" s="103" t="s">
        <v>66</v>
      </c>
      <c r="F112" s="107" t="s">
        <v>67</v>
      </c>
      <c r="G112" s="22" t="str">
        <f>+'Medio Abiótico'!F29</f>
        <v xml:space="preserve">Levantamiento de información para la  caracterización física del área de influencia, mediante información primaria cualitativa y cuantitativa, con la cual se precise el estado inicial del medio, antes de la ejecución de un proyecto, obra o actividad. </v>
      </c>
      <c r="H112" s="22">
        <f>+'Medio Abiótico'!G29</f>
        <v>3</v>
      </c>
      <c r="I112" s="100" t="str">
        <f t="shared" si="4"/>
        <v>Alta</v>
      </c>
    </row>
    <row r="113" spans="1:9" ht="99.75" hidden="1" x14ac:dyDescent="0.25">
      <c r="A113" s="108" t="s">
        <v>275</v>
      </c>
      <c r="B113" s="90" t="s">
        <v>300</v>
      </c>
      <c r="C113" s="96" t="s">
        <v>50</v>
      </c>
      <c r="D113" s="87" t="s">
        <v>279</v>
      </c>
      <c r="E113" s="100" t="s">
        <v>70</v>
      </c>
      <c r="F113" s="100" t="s">
        <v>71</v>
      </c>
      <c r="G113" s="22" t="str">
        <f>+'Medio Abiótico'!F30</f>
        <v>Caracterización oceanográfica (este  conocimiento se tendrá en cuenta en el caso de proyectos  Offshore)</v>
      </c>
      <c r="H113" s="22">
        <f>+'Medio Abiótico'!G30</f>
        <v>1</v>
      </c>
      <c r="I113" s="100" t="str">
        <f t="shared" si="4"/>
        <v>Baja</v>
      </c>
    </row>
    <row r="114" spans="1:9" ht="114" hidden="1" x14ac:dyDescent="0.25">
      <c r="A114" s="108" t="s">
        <v>275</v>
      </c>
      <c r="B114" s="90" t="s">
        <v>300</v>
      </c>
      <c r="C114" s="90" t="s">
        <v>50</v>
      </c>
      <c r="D114" s="87" t="s">
        <v>279</v>
      </c>
      <c r="E114" s="90" t="s">
        <v>52</v>
      </c>
      <c r="F114" s="90" t="s">
        <v>53</v>
      </c>
      <c r="G114" s="22" t="str">
        <f>+'Medio Abiótico'!F31</f>
        <v xml:space="preserve">Caracterización (calidad y uso) agua superficial, subterránea  </v>
      </c>
      <c r="H114" s="22">
        <f>+'Medio Abiótico'!G31</f>
        <v>2</v>
      </c>
      <c r="I114" s="100" t="str">
        <f t="shared" si="4"/>
        <v>Media</v>
      </c>
    </row>
    <row r="115" spans="1:9" ht="114" hidden="1" x14ac:dyDescent="0.25">
      <c r="A115" s="108" t="s">
        <v>275</v>
      </c>
      <c r="B115" s="90" t="s">
        <v>300</v>
      </c>
      <c r="C115" s="90" t="s">
        <v>50</v>
      </c>
      <c r="D115" s="87" t="s">
        <v>279</v>
      </c>
      <c r="E115" s="90" t="s">
        <v>52</v>
      </c>
      <c r="F115" s="90" t="s">
        <v>53</v>
      </c>
      <c r="G115" s="22" t="str">
        <f>+'Medio Abiótico'!F32</f>
        <v>Caracterización en  climatología, aire, ruido, distribución espacial de las condiciones meteorológicas en el área de trabajo.</v>
      </c>
      <c r="H115" s="22">
        <f>+'Medio Abiótico'!G32</f>
        <v>2</v>
      </c>
      <c r="I115" s="100" t="str">
        <f t="shared" si="4"/>
        <v>Media</v>
      </c>
    </row>
    <row r="116" spans="1:9" ht="114" hidden="1" x14ac:dyDescent="0.25">
      <c r="A116" s="108" t="s">
        <v>275</v>
      </c>
      <c r="B116" s="90" t="s">
        <v>300</v>
      </c>
      <c r="C116" s="90" t="s">
        <v>50</v>
      </c>
      <c r="D116" s="87" t="s">
        <v>279</v>
      </c>
      <c r="E116" s="90" t="s">
        <v>52</v>
      </c>
      <c r="F116" s="90" t="s">
        <v>53</v>
      </c>
      <c r="G116" s="22" t="str">
        <f>+'Medio Abiótico'!F33</f>
        <v>Coordinación de monitoreos, análisis y evaluación de  resultados,</v>
      </c>
      <c r="H116" s="22">
        <f>+'Medio Abiótico'!G33</f>
        <v>2</v>
      </c>
      <c r="I116" s="100" t="str">
        <f t="shared" si="4"/>
        <v>Media</v>
      </c>
    </row>
    <row r="117" spans="1:9" ht="99.75" hidden="1" x14ac:dyDescent="0.25">
      <c r="A117" s="108" t="s">
        <v>275</v>
      </c>
      <c r="B117" s="90" t="s">
        <v>300</v>
      </c>
      <c r="C117" s="84" t="s">
        <v>231</v>
      </c>
      <c r="D117" s="92" t="s">
        <v>274</v>
      </c>
      <c r="E117" s="88" t="s">
        <v>233</v>
      </c>
      <c r="F117" s="96" t="s">
        <v>22</v>
      </c>
      <c r="G117" s="22" t="str">
        <f>+'Medio Abiótico'!F34</f>
        <v xml:space="preserve"> Localización geográfica y georreferenciación  de  áreas de trabajo asociadas al proyecto, obra o actividad.</v>
      </c>
      <c r="H117" s="22">
        <f>+'Medio Abiótico'!G34</f>
        <v>2</v>
      </c>
      <c r="I117" s="100" t="str">
        <f t="shared" si="4"/>
        <v>Media</v>
      </c>
    </row>
    <row r="118" spans="1:9" ht="99.75" hidden="1" x14ac:dyDescent="0.25">
      <c r="A118" s="108" t="s">
        <v>275</v>
      </c>
      <c r="B118" s="90" t="s">
        <v>300</v>
      </c>
      <c r="C118" s="84" t="s">
        <v>231</v>
      </c>
      <c r="D118" s="92" t="s">
        <v>274</v>
      </c>
      <c r="E118" s="88" t="s">
        <v>233</v>
      </c>
      <c r="F118" s="96" t="s">
        <v>22</v>
      </c>
      <c r="G118" s="22" t="str">
        <f>+'Medio Abiótico'!F35</f>
        <v>Nomenclatura geológica nacional, establecida por el Servicio Geológico Colombiano, el Instituto Geográfico Agustín Codazzi – IGAC  y la Dirección General Marítima –DIMAR, para la presentación de planos de los componentes del medio.</v>
      </c>
      <c r="H118" s="22">
        <f>+'Medio Abiótico'!G35</f>
        <v>2</v>
      </c>
      <c r="I118" s="100" t="str">
        <f t="shared" si="4"/>
        <v>Media</v>
      </c>
    </row>
    <row r="119" spans="1:9" ht="99.75" hidden="1" x14ac:dyDescent="0.25">
      <c r="A119" s="108" t="s">
        <v>275</v>
      </c>
      <c r="B119" s="90" t="s">
        <v>78</v>
      </c>
      <c r="C119" s="87" t="s">
        <v>37</v>
      </c>
      <c r="D119" s="85" t="s">
        <v>281</v>
      </c>
      <c r="E119" s="87" t="s">
        <v>47</v>
      </c>
      <c r="F119" s="90" t="s">
        <v>48</v>
      </c>
      <c r="G119" s="22" t="str">
        <f>+'Medio Abiótico'!F36</f>
        <v xml:space="preserve"> Areas de exclusión, áreas restringidas, áreas de importancia ecológica.</v>
      </c>
      <c r="H119" s="22">
        <f>+'Medio Abiótico'!G36</f>
        <v>2</v>
      </c>
      <c r="I119" s="100" t="str">
        <f t="shared" si="4"/>
        <v>Media</v>
      </c>
    </row>
    <row r="120" spans="1:9" ht="99.75" hidden="1" x14ac:dyDescent="0.25">
      <c r="A120" s="108" t="s">
        <v>275</v>
      </c>
      <c r="B120" s="90" t="s">
        <v>78</v>
      </c>
      <c r="C120" s="87" t="s">
        <v>37</v>
      </c>
      <c r="D120" s="85" t="s">
        <v>281</v>
      </c>
      <c r="E120" s="87" t="s">
        <v>47</v>
      </c>
      <c r="F120" s="90" t="s">
        <v>48</v>
      </c>
      <c r="G120" s="22" t="str">
        <f>+'Medio Abiótico'!F37</f>
        <v xml:space="preserve"> Calificación y ponderación de la Sensibilidad Ambiental de cada componente.</v>
      </c>
      <c r="H120" s="22">
        <f>+'Medio Abiótico'!G37</f>
        <v>2</v>
      </c>
      <c r="I120" s="100" t="str">
        <f t="shared" si="4"/>
        <v>Media</v>
      </c>
    </row>
    <row r="121" spans="1:9" ht="114" hidden="1" x14ac:dyDescent="0.25">
      <c r="A121" s="108" t="s">
        <v>275</v>
      </c>
      <c r="B121" s="90" t="s">
        <v>78</v>
      </c>
      <c r="C121" s="89" t="s">
        <v>50</v>
      </c>
      <c r="D121" s="87" t="s">
        <v>279</v>
      </c>
      <c r="E121" s="89" t="s">
        <v>52</v>
      </c>
      <c r="F121" s="100" t="s">
        <v>53</v>
      </c>
      <c r="G121" s="22" t="str">
        <f>+'Medio Abiótico'!F38</f>
        <v>Criterios para la superposición de cada medio, para la obtención de la susceptibilidad  final.</v>
      </c>
      <c r="H121" s="22">
        <f>+'Medio Abiótico'!G38</f>
        <v>2</v>
      </c>
      <c r="I121" s="100" t="str">
        <f t="shared" si="4"/>
        <v>Media</v>
      </c>
    </row>
    <row r="122" spans="1:9" ht="114" hidden="1" x14ac:dyDescent="0.25">
      <c r="A122" s="108" t="s">
        <v>275</v>
      </c>
      <c r="B122" s="90" t="s">
        <v>78</v>
      </c>
      <c r="C122" s="89" t="s">
        <v>50</v>
      </c>
      <c r="D122" s="87" t="s">
        <v>279</v>
      </c>
      <c r="E122" s="89" t="s">
        <v>52</v>
      </c>
      <c r="F122" s="100" t="s">
        <v>53</v>
      </c>
      <c r="G122" s="22" t="str">
        <f>+'Medio Abiótico'!F39</f>
        <v xml:space="preserve">
Análisis e integración de los medios abiótico, biótico y socioeconómico.</v>
      </c>
      <c r="H122" s="22">
        <f>+'Medio Abiótico'!G39</f>
        <v>2</v>
      </c>
      <c r="I122" s="100" t="str">
        <f t="shared" si="4"/>
        <v>Media</v>
      </c>
    </row>
    <row r="123" spans="1:9" ht="99.75" hidden="1" x14ac:dyDescent="0.25">
      <c r="A123" s="108" t="s">
        <v>275</v>
      </c>
      <c r="B123" s="90" t="s">
        <v>78</v>
      </c>
      <c r="C123" s="84" t="s">
        <v>231</v>
      </c>
      <c r="D123" s="92" t="s">
        <v>274</v>
      </c>
      <c r="E123" s="88" t="s">
        <v>233</v>
      </c>
      <c r="F123" s="96" t="s">
        <v>22</v>
      </c>
      <c r="G123" s="22" t="str">
        <f>+'Medio Abiótico'!F40</f>
        <v>Localización geográfica y georreferenciación  de  áreas de trabajo asociadas al proyecto, obra o actividad.</v>
      </c>
      <c r="H123" s="22">
        <f>+'Medio Abiótico'!G40</f>
        <v>2</v>
      </c>
      <c r="I123" s="100" t="str">
        <f t="shared" si="4"/>
        <v>Media</v>
      </c>
    </row>
    <row r="124" spans="1:9" ht="99.75" hidden="1" x14ac:dyDescent="0.25">
      <c r="A124" s="108" t="s">
        <v>275</v>
      </c>
      <c r="B124" s="90" t="s">
        <v>82</v>
      </c>
      <c r="C124" s="87" t="s">
        <v>37</v>
      </c>
      <c r="D124" s="85" t="s">
        <v>281</v>
      </c>
      <c r="E124" s="87" t="s">
        <v>47</v>
      </c>
      <c r="F124" s="96" t="s">
        <v>48</v>
      </c>
      <c r="G124" s="22" t="str">
        <f>+'Medio Abiótico'!F41</f>
        <v>Determinación del recurso natural que demande los  proyectos, obras y actividades, y que sean  utilizados, aprovechados o afectados durante las diferentes etapas de los proyectos, obras o actividades, incluyendo los que requieren o no permisos, concesiones y autorizaciones.</v>
      </c>
      <c r="H124" s="22">
        <f>+'Medio Abiótico'!G41</f>
        <v>3</v>
      </c>
      <c r="I124" s="100" t="str">
        <f t="shared" si="4"/>
        <v>Alta</v>
      </c>
    </row>
    <row r="125" spans="1:9" ht="114" hidden="1" x14ac:dyDescent="0.25">
      <c r="A125" s="108" t="s">
        <v>275</v>
      </c>
      <c r="B125" s="90" t="s">
        <v>82</v>
      </c>
      <c r="C125" s="100" t="s">
        <v>50</v>
      </c>
      <c r="D125" s="87" t="s">
        <v>279</v>
      </c>
      <c r="E125" s="100" t="s">
        <v>52</v>
      </c>
      <c r="F125" s="100" t="s">
        <v>53</v>
      </c>
      <c r="G125" s="22" t="str">
        <f>+'Medio Abiótico'!F42</f>
        <v>Conocimiento de la necesidad del recurso en términos  de  calidad.</v>
      </c>
      <c r="H125" s="22">
        <f>+'Medio Abiótico'!G42</f>
        <v>3</v>
      </c>
      <c r="I125" s="100" t="str">
        <f t="shared" si="4"/>
        <v>Alta</v>
      </c>
    </row>
    <row r="126" spans="1:9" ht="85.5" hidden="1" x14ac:dyDescent="0.25">
      <c r="A126" s="108" t="s">
        <v>275</v>
      </c>
      <c r="B126" s="90" t="s">
        <v>82</v>
      </c>
      <c r="C126" s="89" t="s">
        <v>50</v>
      </c>
      <c r="D126" s="87" t="s">
        <v>85</v>
      </c>
      <c r="E126" s="87" t="s">
        <v>86</v>
      </c>
      <c r="F126" s="97" t="s">
        <v>87</v>
      </c>
      <c r="G126" s="22" t="str">
        <f>+'Medio Abiótico'!F43</f>
        <v>Conocimiento de la necesidad del recurso en términos  de volumen, caudal, niveles y régimen de explotación.</v>
      </c>
      <c r="H126" s="22">
        <f>+'Medio Abiótico'!G43</f>
        <v>3</v>
      </c>
      <c r="I126" s="100" t="str">
        <f t="shared" si="4"/>
        <v>Alta</v>
      </c>
    </row>
    <row r="127" spans="1:9" ht="99.75" hidden="1" x14ac:dyDescent="0.25">
      <c r="A127" s="108" t="s">
        <v>275</v>
      </c>
      <c r="B127" s="90" t="s">
        <v>82</v>
      </c>
      <c r="C127" s="84" t="s">
        <v>231</v>
      </c>
      <c r="D127" s="92" t="s">
        <v>274</v>
      </c>
      <c r="E127" s="88" t="s">
        <v>233</v>
      </c>
      <c r="F127" s="96" t="s">
        <v>22</v>
      </c>
      <c r="G127" s="22" t="str">
        <f>+'Medio Abiótico'!F44</f>
        <v>Diseños de obras, infraestructura y sistemas de captación, derivación, conducción, restitución de sobrantes , sistemas de tratamiento y distribución.</v>
      </c>
      <c r="H127" s="22">
        <f>+'Medio Abiótico'!G44</f>
        <v>2</v>
      </c>
      <c r="I127" s="100" t="str">
        <f t="shared" si="4"/>
        <v>Media</v>
      </c>
    </row>
    <row r="128" spans="1:9" ht="99.75" hidden="1" x14ac:dyDescent="0.25">
      <c r="A128" s="108" t="s">
        <v>275</v>
      </c>
      <c r="B128" s="90" t="s">
        <v>82</v>
      </c>
      <c r="C128" s="84" t="s">
        <v>231</v>
      </c>
      <c r="D128" s="92" t="s">
        <v>274</v>
      </c>
      <c r="E128" s="88" t="s">
        <v>233</v>
      </c>
      <c r="F128" s="96" t="s">
        <v>22</v>
      </c>
      <c r="G128" s="22" t="str">
        <f>+'Medio Abiótico'!F45</f>
        <v>Diligenciamiento de formatos y tramites de  permisos de uso y aprovechamiento de recursos naturales.</v>
      </c>
      <c r="H128" s="22">
        <f>+'Medio Abiótico'!G45</f>
        <v>2</v>
      </c>
      <c r="I128" s="100" t="str">
        <f t="shared" si="4"/>
        <v>Media</v>
      </c>
    </row>
    <row r="129" spans="1:9" ht="99.75" hidden="1" x14ac:dyDescent="0.25">
      <c r="A129" s="108" t="s">
        <v>275</v>
      </c>
      <c r="B129" s="90" t="s">
        <v>82</v>
      </c>
      <c r="C129" s="87" t="s">
        <v>37</v>
      </c>
      <c r="D129" s="87" t="s">
        <v>38</v>
      </c>
      <c r="E129" s="87" t="s">
        <v>39</v>
      </c>
      <c r="F129" s="97" t="s">
        <v>40</v>
      </c>
      <c r="G129" s="22" t="str">
        <f>+'Medio Abiótico'!F46</f>
        <v xml:space="preserve"> Política Nacional para la Gestión Integral del Recurso Hídrico, la Política de Uso Eficiente y Ahorro del Agua – PUEAA. Política Zonas Costeras_PNAOCI. Política de-gestión integral del suelo. Política del Oceano_PNOEC. Código Nacional de Recursos Naturales Renovables y de Protección al Medio Ambiente.</v>
      </c>
      <c r="H129" s="22">
        <f>+'Medio Abiótico'!G46</f>
        <v>1</v>
      </c>
      <c r="I129" s="100" t="str">
        <f t="shared" si="4"/>
        <v>Baja</v>
      </c>
    </row>
    <row r="130" spans="1:9" ht="99.75" hidden="1" x14ac:dyDescent="0.25">
      <c r="A130" s="108" t="s">
        <v>275</v>
      </c>
      <c r="B130" s="90" t="s">
        <v>303</v>
      </c>
      <c r="C130" s="87" t="s">
        <v>37</v>
      </c>
      <c r="D130" s="85" t="s">
        <v>281</v>
      </c>
      <c r="E130" s="87" t="s">
        <v>47</v>
      </c>
      <c r="F130" s="111" t="s">
        <v>48</v>
      </c>
      <c r="G130" s="22" t="str">
        <f>+'Medio Abiótico'!F47</f>
        <v xml:space="preserve"> Caracterización del área de influencia con y sin el desarrollo de un  proyecto, obra y actividad.
</v>
      </c>
      <c r="H130" s="22">
        <f>+'Medio Abiótico'!G47</f>
        <v>3</v>
      </c>
      <c r="I130" s="100" t="str">
        <f t="shared" si="4"/>
        <v>Alta</v>
      </c>
    </row>
    <row r="131" spans="1:9" ht="57" hidden="1" x14ac:dyDescent="0.25">
      <c r="A131" s="108" t="s">
        <v>275</v>
      </c>
      <c r="B131" s="90" t="s">
        <v>303</v>
      </c>
      <c r="C131" s="87" t="s">
        <v>37</v>
      </c>
      <c r="D131" s="85" t="s">
        <v>281</v>
      </c>
      <c r="E131" s="103" t="s">
        <v>66</v>
      </c>
      <c r="F131" s="107" t="s">
        <v>67</v>
      </c>
      <c r="G131" s="22" t="str">
        <f>+'Medio Abiótico'!F48</f>
        <v xml:space="preserve"> Interacción de actividades antrópicas  y conflictos ambientales que se puedan presentar en el área a desarrollar un proyecto, obra o actividad</v>
      </c>
      <c r="H131" s="22">
        <f>+'Medio Abiótico'!G48</f>
        <v>2</v>
      </c>
      <c r="I131" s="100" t="str">
        <f t="shared" si="4"/>
        <v>Media</v>
      </c>
    </row>
    <row r="132" spans="1:9" ht="114" hidden="1" x14ac:dyDescent="0.25">
      <c r="A132" s="108" t="s">
        <v>275</v>
      </c>
      <c r="B132" s="90" t="s">
        <v>303</v>
      </c>
      <c r="C132" s="96" t="s">
        <v>50</v>
      </c>
      <c r="D132" s="87" t="s">
        <v>279</v>
      </c>
      <c r="E132" s="96" t="s">
        <v>52</v>
      </c>
      <c r="F132" s="96" t="s">
        <v>53</v>
      </c>
      <c r="G132" s="22" t="str">
        <f>+'Medio Abiótico'!F49</f>
        <v xml:space="preserve"> Metodologías de evaluación ambiental ,  ponderación cualitativa y cuantitativa de  impactos.</v>
      </c>
      <c r="H132" s="22">
        <f>+'Medio Abiótico'!G49</f>
        <v>3</v>
      </c>
      <c r="I132" s="100" t="str">
        <f t="shared" si="4"/>
        <v>Alta</v>
      </c>
    </row>
    <row r="133" spans="1:9" ht="99.75" hidden="1" x14ac:dyDescent="0.25">
      <c r="A133" s="108" t="s">
        <v>275</v>
      </c>
      <c r="B133" s="90" t="s">
        <v>303</v>
      </c>
      <c r="C133" s="84" t="s">
        <v>231</v>
      </c>
      <c r="D133" s="92" t="s">
        <v>274</v>
      </c>
      <c r="E133" s="88" t="s">
        <v>233</v>
      </c>
      <c r="F133" s="96" t="s">
        <v>22</v>
      </c>
      <c r="G133" s="22" t="str">
        <f>+'Medio Abiótico'!F50</f>
        <v>Localización geográfica y georreferenciación  de  áreas de trabajo asociadas al proyecto, obra y actividad.</v>
      </c>
      <c r="H133" s="22">
        <f>+'Medio Abiótico'!G50</f>
        <v>2</v>
      </c>
      <c r="I133" s="100" t="str">
        <f t="shared" si="4"/>
        <v>Media</v>
      </c>
    </row>
    <row r="134" spans="1:9" ht="99.75" hidden="1" x14ac:dyDescent="0.25">
      <c r="A134" s="108" t="s">
        <v>275</v>
      </c>
      <c r="B134" s="95" t="s">
        <v>297</v>
      </c>
      <c r="C134" s="87" t="s">
        <v>37</v>
      </c>
      <c r="D134" s="85" t="s">
        <v>281</v>
      </c>
      <c r="E134" s="87" t="s">
        <v>47</v>
      </c>
      <c r="F134" s="96" t="s">
        <v>48</v>
      </c>
      <c r="G134" s="22" t="str">
        <f>+'Medio Abiótico'!F51</f>
        <v>Contenido técnico de un proyecto, obra y actividad: etapas, fases, actividades, infraestructura proyectada, cronograma de actividades, etc.</v>
      </c>
      <c r="H134" s="22">
        <f>+'Medio Abiótico'!G51</f>
        <v>2</v>
      </c>
      <c r="I134" s="100" t="str">
        <f t="shared" si="4"/>
        <v>Media</v>
      </c>
    </row>
    <row r="135" spans="1:9" ht="42.75" hidden="1" x14ac:dyDescent="0.25">
      <c r="A135" s="108" t="s">
        <v>275</v>
      </c>
      <c r="B135" s="95" t="s">
        <v>297</v>
      </c>
      <c r="C135" s="87" t="s">
        <v>37</v>
      </c>
      <c r="D135" s="85" t="s">
        <v>281</v>
      </c>
      <c r="E135" s="103" t="s">
        <v>66</v>
      </c>
      <c r="F135" s="107" t="s">
        <v>67</v>
      </c>
      <c r="G135" s="22" t="str">
        <f>+'Medio Abiótico'!F52</f>
        <v xml:space="preserve"> Impactos ambientales  tipo, generados por los proyectos, obras y actividades de los diferentes sectores productivos.</v>
      </c>
      <c r="H135" s="22">
        <f>+'Medio Abiótico'!G52</f>
        <v>2</v>
      </c>
      <c r="I135" s="100" t="str">
        <f t="shared" si="4"/>
        <v>Media</v>
      </c>
    </row>
    <row r="136" spans="1:9" ht="99.75" hidden="1" x14ac:dyDescent="0.25">
      <c r="A136" s="108" t="s">
        <v>275</v>
      </c>
      <c r="B136" s="95" t="s">
        <v>297</v>
      </c>
      <c r="C136" s="96" t="s">
        <v>50</v>
      </c>
      <c r="D136" s="87" t="s">
        <v>279</v>
      </c>
      <c r="E136" s="100" t="s">
        <v>70</v>
      </c>
      <c r="F136" s="100" t="s">
        <v>71</v>
      </c>
      <c r="G136" s="22" t="str">
        <f>+'Medio Abiótico'!F53</f>
        <v>Identificación de áreas a impactar por el proyecto y la aplicación de medidas de manejo ambiental  con base en la jerarquía de los potenciales impactos identificados</v>
      </c>
      <c r="H136" s="22">
        <f>+'Medio Abiótico'!G53</f>
        <v>3</v>
      </c>
      <c r="I136" s="100" t="str">
        <f t="shared" si="4"/>
        <v>Alta</v>
      </c>
    </row>
    <row r="137" spans="1:9" ht="114" hidden="1" x14ac:dyDescent="0.25">
      <c r="A137" s="108" t="s">
        <v>275</v>
      </c>
      <c r="B137" s="95" t="s">
        <v>297</v>
      </c>
      <c r="C137" s="90" t="s">
        <v>50</v>
      </c>
      <c r="D137" s="87" t="s">
        <v>279</v>
      </c>
      <c r="E137" s="90" t="s">
        <v>52</v>
      </c>
      <c r="F137" s="95" t="s">
        <v>53</v>
      </c>
      <c r="G137" s="22" t="str">
        <f>+'Medio Abiótico'!F54</f>
        <v>Diseño de medidas orientadas a prevenir, mitigar, corregir y/o compensar los impactos ambientales debidamente identificados, que se causen por el desarrollo de un proyecto, obra o actividad.</v>
      </c>
      <c r="H137" s="22">
        <f>+'Medio Abiótico'!G54</f>
        <v>2</v>
      </c>
      <c r="I137" s="100" t="str">
        <f t="shared" si="4"/>
        <v>Media</v>
      </c>
    </row>
    <row r="138" spans="1:9" ht="99.75" hidden="1" x14ac:dyDescent="0.25">
      <c r="A138" s="108" t="s">
        <v>275</v>
      </c>
      <c r="B138" s="95" t="s">
        <v>297</v>
      </c>
      <c r="C138" s="84" t="s">
        <v>231</v>
      </c>
      <c r="D138" s="92" t="s">
        <v>274</v>
      </c>
      <c r="E138" s="88" t="s">
        <v>233</v>
      </c>
      <c r="F138" s="96" t="s">
        <v>22</v>
      </c>
      <c r="G138" s="22" t="str">
        <f>+'Medio Abiótico'!F55</f>
        <v xml:space="preserve"> Infraestructura y sistemas de captación, derivación, conducción, restitución de sobrantes , sistemas de tratamiento y distribución,</v>
      </c>
      <c r="H138" s="22">
        <f>+'Medio Abiótico'!G55</f>
        <v>2</v>
      </c>
      <c r="I138" s="100" t="str">
        <f t="shared" si="4"/>
        <v>Media</v>
      </c>
    </row>
    <row r="139" spans="1:9" ht="99.75" hidden="1" x14ac:dyDescent="0.25">
      <c r="A139" s="108" t="s">
        <v>275</v>
      </c>
      <c r="B139" s="95" t="s">
        <v>297</v>
      </c>
      <c r="C139" s="84" t="s">
        <v>231</v>
      </c>
      <c r="D139" s="92" t="s">
        <v>274</v>
      </c>
      <c r="E139" s="88" t="s">
        <v>233</v>
      </c>
      <c r="F139" s="96" t="s">
        <v>22</v>
      </c>
      <c r="G139" s="22" t="str">
        <f>+'Medio Abiótico'!F56</f>
        <v xml:space="preserve">Localización geográfica y georreferenciación  de  áreas de trabajo asociadas al proyecto, obra o actividad. </v>
      </c>
      <c r="H139" s="22">
        <f>+'Medio Abiótico'!G56</f>
        <v>1</v>
      </c>
      <c r="I139" s="100" t="str">
        <f t="shared" si="4"/>
        <v>Baja</v>
      </c>
    </row>
    <row r="140" spans="1:9" ht="114" hidden="1" x14ac:dyDescent="0.25">
      <c r="A140" s="108" t="s">
        <v>275</v>
      </c>
      <c r="B140" s="92" t="s">
        <v>103</v>
      </c>
      <c r="C140" s="89" t="s">
        <v>50</v>
      </c>
      <c r="D140" s="87" t="s">
        <v>279</v>
      </c>
      <c r="E140" s="89" t="s">
        <v>52</v>
      </c>
      <c r="F140" s="100" t="s">
        <v>53</v>
      </c>
      <c r="G140" s="22" t="str">
        <f>+'Medio Abiótico'!F57</f>
        <v xml:space="preserve">Determinantes ambientales, etapas de los procesos de los sectores productivos. </v>
      </c>
      <c r="H140" s="22">
        <f>+'Medio Abiótico'!G57</f>
        <v>2</v>
      </c>
      <c r="I140" s="100" t="str">
        <f t="shared" si="4"/>
        <v>Media</v>
      </c>
    </row>
    <row r="141" spans="1:9" ht="114" hidden="1" x14ac:dyDescent="0.25">
      <c r="A141" s="108" t="s">
        <v>275</v>
      </c>
      <c r="B141" s="92" t="s">
        <v>103</v>
      </c>
      <c r="C141" s="89" t="s">
        <v>50</v>
      </c>
      <c r="D141" s="87" t="s">
        <v>279</v>
      </c>
      <c r="E141" s="89" t="s">
        <v>52</v>
      </c>
      <c r="F141" s="100" t="s">
        <v>53</v>
      </c>
      <c r="G141" s="22" t="str">
        <f>+'Medio Abiótico'!F58</f>
        <v xml:space="preserve">
Ordenamiento territorial  y caracterización de componentes del medio,</v>
      </c>
      <c r="H141" s="22">
        <f>+'Medio Abiótico'!G58</f>
        <v>2</v>
      </c>
      <c r="I141" s="100" t="str">
        <f t="shared" si="4"/>
        <v>Media</v>
      </c>
    </row>
    <row r="142" spans="1:9" ht="99.75" hidden="1" x14ac:dyDescent="0.25">
      <c r="A142" s="108" t="s">
        <v>275</v>
      </c>
      <c r="B142" s="92" t="s">
        <v>103</v>
      </c>
      <c r="C142" s="84" t="s">
        <v>231</v>
      </c>
      <c r="D142" s="92" t="s">
        <v>274</v>
      </c>
      <c r="E142" s="88" t="s">
        <v>233</v>
      </c>
      <c r="F142" s="96" t="s">
        <v>22</v>
      </c>
      <c r="G142" s="22" t="str">
        <f>+'Medio Abiótico'!F59</f>
        <v xml:space="preserve">Modelos analíticos, numéricos o estocásticos que se desarrollen para simular la magnitud, extensión y duración de los impactos en los diferentes componentes. </v>
      </c>
      <c r="H142" s="22">
        <f>+'Medio Abiótico'!G59</f>
        <v>3</v>
      </c>
      <c r="I142" s="100" t="str">
        <f t="shared" si="4"/>
        <v>Alta</v>
      </c>
    </row>
    <row r="143" spans="1:9" ht="99.75" hidden="1" x14ac:dyDescent="0.25">
      <c r="A143" s="108" t="s">
        <v>275</v>
      </c>
      <c r="B143" s="92" t="s">
        <v>103</v>
      </c>
      <c r="C143" s="84" t="s">
        <v>231</v>
      </c>
      <c r="D143" s="92" t="s">
        <v>274</v>
      </c>
      <c r="E143" s="88" t="s">
        <v>233</v>
      </c>
      <c r="F143" s="96" t="s">
        <v>22</v>
      </c>
      <c r="G143" s="22" t="str">
        <f>+'Medio Abiótico'!F60</f>
        <v>Lectura del comportamiento, arrojado para un escenario producto de un ejercicio de modelación, manejo del lenguaje del modelado,</v>
      </c>
      <c r="H143" s="22">
        <f>+'Medio Abiótico'!G60</f>
        <v>2</v>
      </c>
      <c r="I143" s="100" t="str">
        <f t="shared" ref="I143:I175" si="5">+IF(H143=3,"Alta",IF(H143=2,"Media","Baja"))</f>
        <v>Media</v>
      </c>
    </row>
    <row r="144" spans="1:9" ht="99.75" hidden="1" x14ac:dyDescent="0.25">
      <c r="A144" s="108" t="s">
        <v>275</v>
      </c>
      <c r="B144" s="92" t="s">
        <v>103</v>
      </c>
      <c r="C144" s="84" t="s">
        <v>231</v>
      </c>
      <c r="D144" s="92" t="s">
        <v>274</v>
      </c>
      <c r="E144" s="88" t="s">
        <v>233</v>
      </c>
      <c r="F144" s="96" t="s">
        <v>22</v>
      </c>
      <c r="G144" s="22" t="str">
        <f>+'Medio Abiótico'!F61</f>
        <v>Análisis de esquemas y resultados preliminares, para la toma de decisiones en la planificación de un proyecto, obra o actividad.</v>
      </c>
      <c r="H144" s="22">
        <f>+'Medio Abiótico'!G61</f>
        <v>2</v>
      </c>
      <c r="I144" s="89" t="str">
        <f t="shared" si="5"/>
        <v>Media</v>
      </c>
    </row>
    <row r="145" spans="1:9" ht="99.75" hidden="1" x14ac:dyDescent="0.25">
      <c r="A145" s="116" t="s">
        <v>273</v>
      </c>
      <c r="B145" s="90" t="s">
        <v>286</v>
      </c>
      <c r="C145" s="87" t="s">
        <v>37</v>
      </c>
      <c r="D145" s="87" t="s">
        <v>295</v>
      </c>
      <c r="E145" s="87" t="s">
        <v>47</v>
      </c>
      <c r="F145" s="90" t="s">
        <v>48</v>
      </c>
      <c r="G145" s="118" t="s">
        <v>287</v>
      </c>
      <c r="H145" s="10">
        <f>+'Medio Socioeconómico '!G8</f>
        <v>3</v>
      </c>
      <c r="I145" s="33" t="str">
        <f>+IF(H145=3,"Alta",IF(H145=2,"Media","Baja"))</f>
        <v>Alta</v>
      </c>
    </row>
    <row r="146" spans="1:9" ht="156.75" hidden="1" x14ac:dyDescent="0.25">
      <c r="A146" s="116" t="s">
        <v>273</v>
      </c>
      <c r="B146" s="90" t="s">
        <v>286</v>
      </c>
      <c r="C146" s="87" t="s">
        <v>37</v>
      </c>
      <c r="D146" s="87" t="s">
        <v>295</v>
      </c>
      <c r="E146" s="87" t="s">
        <v>47</v>
      </c>
      <c r="F146" s="90" t="s">
        <v>48</v>
      </c>
      <c r="G146" s="118" t="s">
        <v>292</v>
      </c>
      <c r="H146" s="10">
        <f>+'Medio Socioeconómico '!G9</f>
        <v>2</v>
      </c>
      <c r="I146" s="33" t="str">
        <f t="shared" si="5"/>
        <v>Media</v>
      </c>
    </row>
    <row r="147" spans="1:9" ht="99.75" hidden="1" x14ac:dyDescent="0.25">
      <c r="A147" s="116" t="s">
        <v>273</v>
      </c>
      <c r="B147" s="90" t="s">
        <v>286</v>
      </c>
      <c r="C147" s="87" t="s">
        <v>37</v>
      </c>
      <c r="D147" s="87" t="s">
        <v>295</v>
      </c>
      <c r="E147" s="87" t="s">
        <v>47</v>
      </c>
      <c r="F147" s="90" t="s">
        <v>48</v>
      </c>
      <c r="G147" s="118" t="s">
        <v>293</v>
      </c>
      <c r="H147" s="10">
        <f>+'Medio Socioeconómico '!G10</f>
        <v>1</v>
      </c>
      <c r="I147" s="33" t="str">
        <f t="shared" si="5"/>
        <v>Baja</v>
      </c>
    </row>
    <row r="148" spans="1:9" ht="85.5" hidden="1" x14ac:dyDescent="0.25">
      <c r="A148" s="116" t="s">
        <v>273</v>
      </c>
      <c r="B148" s="90" t="s">
        <v>286</v>
      </c>
      <c r="C148" s="87" t="s">
        <v>37</v>
      </c>
      <c r="D148" s="87" t="s">
        <v>295</v>
      </c>
      <c r="E148" s="87" t="s">
        <v>162</v>
      </c>
      <c r="F148" s="87" t="s">
        <v>163</v>
      </c>
      <c r="G148" s="118" t="s">
        <v>291</v>
      </c>
      <c r="H148" s="10">
        <f>+'Medio Socioeconómico '!G11</f>
        <v>3</v>
      </c>
      <c r="I148" s="33" t="str">
        <f t="shared" si="5"/>
        <v>Alta</v>
      </c>
    </row>
    <row r="149" spans="1:9" ht="85.5" hidden="1" x14ac:dyDescent="0.25">
      <c r="A149" s="116" t="s">
        <v>273</v>
      </c>
      <c r="B149" s="90" t="s">
        <v>286</v>
      </c>
      <c r="C149" s="87" t="s">
        <v>37</v>
      </c>
      <c r="D149" s="87" t="s">
        <v>295</v>
      </c>
      <c r="E149" s="87" t="s">
        <v>162</v>
      </c>
      <c r="F149" s="87" t="s">
        <v>163</v>
      </c>
      <c r="G149" s="118" t="s">
        <v>290</v>
      </c>
      <c r="H149" s="10">
        <f>+'Medio Socioeconómico '!G12</f>
        <v>2</v>
      </c>
      <c r="I149" s="33" t="str">
        <f t="shared" si="5"/>
        <v>Media</v>
      </c>
    </row>
    <row r="150" spans="1:9" ht="85.5" hidden="1" x14ac:dyDescent="0.25">
      <c r="A150" s="116" t="s">
        <v>273</v>
      </c>
      <c r="B150" s="90" t="s">
        <v>286</v>
      </c>
      <c r="C150" s="87" t="s">
        <v>37</v>
      </c>
      <c r="D150" s="87" t="s">
        <v>295</v>
      </c>
      <c r="E150" s="87" t="s">
        <v>216</v>
      </c>
      <c r="F150" s="87" t="s">
        <v>217</v>
      </c>
      <c r="G150" s="118" t="s">
        <v>289</v>
      </c>
      <c r="H150" s="10">
        <f>+'Medio Socioeconómico '!G13</f>
        <v>3</v>
      </c>
      <c r="I150" s="33" t="str">
        <f t="shared" si="5"/>
        <v>Alta</v>
      </c>
    </row>
    <row r="151" spans="1:9" ht="71.25" hidden="1" x14ac:dyDescent="0.25">
      <c r="A151" s="116" t="s">
        <v>273</v>
      </c>
      <c r="B151" s="17" t="s">
        <v>193</v>
      </c>
      <c r="C151" s="87" t="s">
        <v>37</v>
      </c>
      <c r="D151" s="87" t="s">
        <v>295</v>
      </c>
      <c r="E151" s="87" t="s">
        <v>162</v>
      </c>
      <c r="F151" s="87" t="s">
        <v>163</v>
      </c>
      <c r="G151" s="68" t="s">
        <v>195</v>
      </c>
      <c r="H151" s="10">
        <f>+'Medio Socioeconómico '!G14</f>
        <v>3</v>
      </c>
      <c r="I151" s="33" t="str">
        <f t="shared" si="5"/>
        <v>Alta</v>
      </c>
    </row>
    <row r="152" spans="1:9" ht="71.25" hidden="1" x14ac:dyDescent="0.25">
      <c r="A152" s="116" t="s">
        <v>273</v>
      </c>
      <c r="B152" s="17" t="s">
        <v>193</v>
      </c>
      <c r="C152" s="87" t="s">
        <v>37</v>
      </c>
      <c r="D152" s="87" t="s">
        <v>295</v>
      </c>
      <c r="E152" s="87" t="s">
        <v>162</v>
      </c>
      <c r="F152" s="87" t="s">
        <v>163</v>
      </c>
      <c r="G152" s="88" t="s">
        <v>199</v>
      </c>
      <c r="H152" s="10">
        <f>+'Medio Socioeconómico '!G15</f>
        <v>3</v>
      </c>
      <c r="I152" s="33" t="str">
        <f t="shared" si="5"/>
        <v>Alta</v>
      </c>
    </row>
    <row r="153" spans="1:9" ht="142.5" hidden="1" x14ac:dyDescent="0.25">
      <c r="A153" s="116" t="s">
        <v>273</v>
      </c>
      <c r="B153" s="17" t="s">
        <v>193</v>
      </c>
      <c r="C153" s="87" t="s">
        <v>37</v>
      </c>
      <c r="D153" s="87" t="s">
        <v>295</v>
      </c>
      <c r="E153" s="87" t="s">
        <v>162</v>
      </c>
      <c r="F153" s="87" t="s">
        <v>163</v>
      </c>
      <c r="G153" s="88" t="s">
        <v>200</v>
      </c>
      <c r="H153" s="10">
        <f>+'Medio Socioeconómico '!G16</f>
        <v>3</v>
      </c>
      <c r="I153" s="33" t="str">
        <f t="shared" si="5"/>
        <v>Alta</v>
      </c>
    </row>
    <row r="154" spans="1:9" ht="99.75" hidden="1" x14ac:dyDescent="0.25">
      <c r="A154" s="116" t="s">
        <v>273</v>
      </c>
      <c r="B154" s="17" t="s">
        <v>193</v>
      </c>
      <c r="C154" s="115" t="s">
        <v>37</v>
      </c>
      <c r="D154" s="87" t="s">
        <v>38</v>
      </c>
      <c r="E154" s="87" t="s">
        <v>39</v>
      </c>
      <c r="F154" s="102" t="s">
        <v>40</v>
      </c>
      <c r="G154" s="89" t="s">
        <v>202</v>
      </c>
      <c r="H154" s="10">
        <f>+'Medio Socioeconómico '!G17</f>
        <v>2</v>
      </c>
      <c r="I154" s="33" t="str">
        <f t="shared" si="5"/>
        <v>Media</v>
      </c>
    </row>
    <row r="155" spans="1:9" ht="85.5" hidden="1" x14ac:dyDescent="0.25">
      <c r="A155" s="116" t="s">
        <v>273</v>
      </c>
      <c r="B155" s="17" t="s">
        <v>193</v>
      </c>
      <c r="C155" s="115" t="s">
        <v>37</v>
      </c>
      <c r="D155" s="87" t="s">
        <v>38</v>
      </c>
      <c r="E155" s="87" t="s">
        <v>39</v>
      </c>
      <c r="F155" s="102" t="s">
        <v>40</v>
      </c>
      <c r="G155" s="88" t="s">
        <v>203</v>
      </c>
      <c r="H155" s="10">
        <f>+'Medio Socioeconómico '!G18</f>
        <v>3</v>
      </c>
      <c r="I155" s="33" t="str">
        <f t="shared" si="5"/>
        <v>Alta</v>
      </c>
    </row>
    <row r="156" spans="1:9" ht="171" hidden="1" x14ac:dyDescent="0.25">
      <c r="A156" s="116" t="s">
        <v>273</v>
      </c>
      <c r="B156" s="117" t="s">
        <v>302</v>
      </c>
      <c r="C156" s="87" t="s">
        <v>37</v>
      </c>
      <c r="D156" s="87" t="s">
        <v>295</v>
      </c>
      <c r="E156" s="87" t="s">
        <v>162</v>
      </c>
      <c r="F156" s="87" t="s">
        <v>163</v>
      </c>
      <c r="G156" s="88" t="s">
        <v>204</v>
      </c>
      <c r="H156" s="10">
        <f>+'Medio Socioeconómico '!G19</f>
        <v>3</v>
      </c>
      <c r="I156" s="33" t="str">
        <f t="shared" si="5"/>
        <v>Alta</v>
      </c>
    </row>
    <row r="157" spans="1:9" ht="85.5" hidden="1" x14ac:dyDescent="0.25">
      <c r="A157" s="116" t="s">
        <v>273</v>
      </c>
      <c r="B157" s="121" t="s">
        <v>302</v>
      </c>
      <c r="C157" s="115" t="s">
        <v>205</v>
      </c>
      <c r="D157" s="87" t="s">
        <v>280</v>
      </c>
      <c r="E157" s="87" t="s">
        <v>162</v>
      </c>
      <c r="F157" s="87" t="s">
        <v>163</v>
      </c>
      <c r="G157" s="88" t="s">
        <v>207</v>
      </c>
      <c r="H157" s="10">
        <f>+'Medio Socioeconómico '!G20</f>
        <v>2</v>
      </c>
      <c r="I157" s="33" t="str">
        <f t="shared" si="5"/>
        <v>Media</v>
      </c>
    </row>
    <row r="158" spans="1:9" ht="85.5" hidden="1" x14ac:dyDescent="0.25">
      <c r="A158" s="116" t="s">
        <v>273</v>
      </c>
      <c r="B158" s="121" t="s">
        <v>302</v>
      </c>
      <c r="C158" s="115" t="s">
        <v>205</v>
      </c>
      <c r="D158" s="87" t="s">
        <v>280</v>
      </c>
      <c r="E158" s="87" t="s">
        <v>162</v>
      </c>
      <c r="F158" s="87" t="s">
        <v>163</v>
      </c>
      <c r="G158" s="88" t="s">
        <v>208</v>
      </c>
      <c r="H158" s="10">
        <f>+'Medio Socioeconómico '!G21</f>
        <v>3</v>
      </c>
      <c r="I158" s="33" t="str">
        <f t="shared" si="5"/>
        <v>Alta</v>
      </c>
    </row>
    <row r="159" spans="1:9" ht="85.5" hidden="1" x14ac:dyDescent="0.25">
      <c r="A159" s="116" t="s">
        <v>273</v>
      </c>
      <c r="B159" s="121" t="s">
        <v>302</v>
      </c>
      <c r="C159" s="115" t="s">
        <v>205</v>
      </c>
      <c r="D159" s="87" t="s">
        <v>280</v>
      </c>
      <c r="E159" s="87" t="s">
        <v>162</v>
      </c>
      <c r="F159" s="87" t="s">
        <v>163</v>
      </c>
      <c r="G159" s="88" t="s">
        <v>209</v>
      </c>
      <c r="H159" s="10">
        <f>+'Medio Socioeconómico '!G22</f>
        <v>3</v>
      </c>
      <c r="I159" s="33" t="str">
        <f t="shared" si="5"/>
        <v>Alta</v>
      </c>
    </row>
    <row r="160" spans="1:9" ht="85.5" hidden="1" x14ac:dyDescent="0.25">
      <c r="A160" s="116" t="s">
        <v>273</v>
      </c>
      <c r="B160" s="121" t="s">
        <v>302</v>
      </c>
      <c r="C160" s="87" t="s">
        <v>37</v>
      </c>
      <c r="D160" s="87" t="s">
        <v>295</v>
      </c>
      <c r="E160" s="87" t="s">
        <v>162</v>
      </c>
      <c r="F160" s="87" t="s">
        <v>163</v>
      </c>
      <c r="G160" s="88" t="s">
        <v>210</v>
      </c>
      <c r="H160" s="10">
        <f>+'Medio Socioeconómico '!G23</f>
        <v>2</v>
      </c>
      <c r="I160" s="33" t="str">
        <f t="shared" si="5"/>
        <v>Media</v>
      </c>
    </row>
    <row r="161" spans="1:9" ht="85.5" hidden="1" x14ac:dyDescent="0.25">
      <c r="A161" s="116" t="s">
        <v>273</v>
      </c>
      <c r="B161" s="121" t="s">
        <v>302</v>
      </c>
      <c r="C161" s="87" t="s">
        <v>37</v>
      </c>
      <c r="D161" s="87" t="s">
        <v>295</v>
      </c>
      <c r="E161" s="87" t="s">
        <v>162</v>
      </c>
      <c r="F161" s="87" t="s">
        <v>163</v>
      </c>
      <c r="G161" s="88" t="s">
        <v>211</v>
      </c>
      <c r="H161" s="10">
        <f>+'Medio Socioeconómico '!G24</f>
        <v>3</v>
      </c>
      <c r="I161" s="33" t="str">
        <f t="shared" si="5"/>
        <v>Alta</v>
      </c>
    </row>
    <row r="162" spans="1:9" ht="85.5" hidden="1" x14ac:dyDescent="0.25">
      <c r="A162" s="116" t="s">
        <v>273</v>
      </c>
      <c r="B162" s="121" t="s">
        <v>302</v>
      </c>
      <c r="C162" s="87" t="s">
        <v>37</v>
      </c>
      <c r="D162" s="87" t="s">
        <v>295</v>
      </c>
      <c r="E162" s="87" t="s">
        <v>162</v>
      </c>
      <c r="F162" s="87" t="s">
        <v>163</v>
      </c>
      <c r="G162" s="88" t="s">
        <v>212</v>
      </c>
      <c r="H162" s="10">
        <f>+'Medio Socioeconómico '!G25</f>
        <v>2</v>
      </c>
      <c r="I162" s="33" t="str">
        <f t="shared" si="5"/>
        <v>Media</v>
      </c>
    </row>
    <row r="163" spans="1:9" ht="85.5" hidden="1" x14ac:dyDescent="0.25">
      <c r="A163" s="116" t="s">
        <v>273</v>
      </c>
      <c r="B163" s="121" t="s">
        <v>302</v>
      </c>
      <c r="C163" s="87" t="s">
        <v>37</v>
      </c>
      <c r="D163" s="87" t="s">
        <v>295</v>
      </c>
      <c r="E163" s="87" t="s">
        <v>162</v>
      </c>
      <c r="F163" s="87" t="s">
        <v>163</v>
      </c>
      <c r="G163" s="88" t="s">
        <v>213</v>
      </c>
      <c r="H163" s="10">
        <f>+'Medio Socioeconómico '!G26</f>
        <v>2</v>
      </c>
      <c r="I163" s="33" t="str">
        <f t="shared" si="5"/>
        <v>Media</v>
      </c>
    </row>
    <row r="164" spans="1:9" ht="85.5" hidden="1" x14ac:dyDescent="0.25">
      <c r="A164" s="116" t="s">
        <v>273</v>
      </c>
      <c r="B164" s="121" t="s">
        <v>302</v>
      </c>
      <c r="C164" s="87" t="s">
        <v>37</v>
      </c>
      <c r="D164" s="87" t="s">
        <v>295</v>
      </c>
      <c r="E164" s="87" t="s">
        <v>162</v>
      </c>
      <c r="F164" s="87" t="s">
        <v>163</v>
      </c>
      <c r="G164" s="88" t="s">
        <v>214</v>
      </c>
      <c r="H164" s="10">
        <f>+'Medio Socioeconómico '!G27</f>
        <v>3</v>
      </c>
      <c r="I164" s="33" t="str">
        <f t="shared" si="5"/>
        <v>Alta</v>
      </c>
    </row>
    <row r="165" spans="1:9" ht="85.5" hidden="1" x14ac:dyDescent="0.25">
      <c r="A165" s="116" t="s">
        <v>273</v>
      </c>
      <c r="B165" s="121" t="s">
        <v>302</v>
      </c>
      <c r="C165" s="87" t="s">
        <v>37</v>
      </c>
      <c r="D165" s="87" t="s">
        <v>295</v>
      </c>
      <c r="E165" s="103" t="s">
        <v>66</v>
      </c>
      <c r="F165" s="92" t="s">
        <v>67</v>
      </c>
      <c r="G165" s="88" t="s">
        <v>215</v>
      </c>
      <c r="H165" s="10">
        <f>+'Medio Socioeconómico '!G28</f>
        <v>3</v>
      </c>
      <c r="I165" s="33" t="str">
        <f t="shared" si="5"/>
        <v>Alta</v>
      </c>
    </row>
    <row r="166" spans="1:9" ht="85.5" hidden="1" x14ac:dyDescent="0.25">
      <c r="A166" s="116" t="s">
        <v>273</v>
      </c>
      <c r="B166" s="121" t="s">
        <v>302</v>
      </c>
      <c r="C166" s="87" t="s">
        <v>37</v>
      </c>
      <c r="D166" s="87" t="s">
        <v>295</v>
      </c>
      <c r="E166" s="87" t="s">
        <v>216</v>
      </c>
      <c r="F166" s="87" t="s">
        <v>217</v>
      </c>
      <c r="G166" s="88" t="s">
        <v>218</v>
      </c>
      <c r="H166" s="10">
        <f>+'Medio Socioeconómico '!G29</f>
        <v>3</v>
      </c>
      <c r="I166" s="33" t="str">
        <f t="shared" si="5"/>
        <v>Alta</v>
      </c>
    </row>
    <row r="167" spans="1:9" ht="85.5" hidden="1" x14ac:dyDescent="0.25">
      <c r="A167" s="116" t="s">
        <v>273</v>
      </c>
      <c r="B167" s="121" t="s">
        <v>302</v>
      </c>
      <c r="C167" s="87" t="s">
        <v>37</v>
      </c>
      <c r="D167" s="87" t="s">
        <v>295</v>
      </c>
      <c r="E167" s="87" t="s">
        <v>216</v>
      </c>
      <c r="F167" s="87" t="s">
        <v>217</v>
      </c>
      <c r="G167" s="88" t="s">
        <v>219</v>
      </c>
      <c r="H167" s="10">
        <f>+'Medio Socioeconómico '!G30</f>
        <v>2</v>
      </c>
      <c r="I167" s="33" t="str">
        <f t="shared" si="5"/>
        <v>Media</v>
      </c>
    </row>
    <row r="168" spans="1:9" ht="85.5" hidden="1" x14ac:dyDescent="0.25">
      <c r="A168" s="116" t="s">
        <v>273</v>
      </c>
      <c r="B168" s="121" t="s">
        <v>302</v>
      </c>
      <c r="C168" s="87" t="s">
        <v>37</v>
      </c>
      <c r="D168" s="87" t="s">
        <v>295</v>
      </c>
      <c r="E168" s="87" t="s">
        <v>216</v>
      </c>
      <c r="F168" s="87" t="s">
        <v>217</v>
      </c>
      <c r="G168" s="88" t="s">
        <v>220</v>
      </c>
      <c r="H168" s="10">
        <f>+'Medio Socioeconómico '!G31</f>
        <v>2</v>
      </c>
      <c r="I168" s="33" t="str">
        <f t="shared" si="5"/>
        <v>Media</v>
      </c>
    </row>
    <row r="169" spans="1:9" ht="85.5" hidden="1" x14ac:dyDescent="0.25">
      <c r="A169" s="116" t="s">
        <v>273</v>
      </c>
      <c r="B169" s="121" t="s">
        <v>302</v>
      </c>
      <c r="C169" s="87" t="s">
        <v>37</v>
      </c>
      <c r="D169" s="87" t="s">
        <v>295</v>
      </c>
      <c r="E169" s="102" t="s">
        <v>162</v>
      </c>
      <c r="F169" s="102" t="s">
        <v>163</v>
      </c>
      <c r="G169" s="88" t="s">
        <v>221</v>
      </c>
      <c r="H169" s="10">
        <f>+'Medio Socioeconómico '!G32</f>
        <v>3</v>
      </c>
      <c r="I169" s="33" t="str">
        <f t="shared" si="5"/>
        <v>Alta</v>
      </c>
    </row>
    <row r="170" spans="1:9" ht="71.25" hidden="1" x14ac:dyDescent="0.25">
      <c r="A170" s="116" t="s">
        <v>273</v>
      </c>
      <c r="B170" s="117" t="s">
        <v>78</v>
      </c>
      <c r="C170" s="87" t="s">
        <v>37</v>
      </c>
      <c r="D170" s="87" t="s">
        <v>295</v>
      </c>
      <c r="E170" s="102" t="s">
        <v>162</v>
      </c>
      <c r="F170" s="102" t="s">
        <v>163</v>
      </c>
      <c r="G170" s="88" t="s">
        <v>288</v>
      </c>
      <c r="H170" s="10">
        <f>+'Medio Socioeconómico '!G33</f>
        <v>3</v>
      </c>
      <c r="I170" s="33" t="str">
        <f t="shared" si="5"/>
        <v>Alta</v>
      </c>
    </row>
    <row r="171" spans="1:9" ht="71.25" hidden="1" x14ac:dyDescent="0.25">
      <c r="A171" s="116" t="s">
        <v>273</v>
      </c>
      <c r="B171" s="90" t="s">
        <v>303</v>
      </c>
      <c r="C171" s="87" t="s">
        <v>37</v>
      </c>
      <c r="D171" s="87" t="s">
        <v>295</v>
      </c>
      <c r="E171" s="87" t="s">
        <v>162</v>
      </c>
      <c r="F171" s="87" t="s">
        <v>163</v>
      </c>
      <c r="G171" s="88" t="s">
        <v>222</v>
      </c>
      <c r="H171" s="10">
        <f>+'Medio Socioeconómico '!G34</f>
        <v>3</v>
      </c>
      <c r="I171" s="33" t="str">
        <f t="shared" si="5"/>
        <v>Alta</v>
      </c>
    </row>
    <row r="172" spans="1:9" ht="99.75" hidden="1" x14ac:dyDescent="0.25">
      <c r="A172" s="116" t="s">
        <v>273</v>
      </c>
      <c r="B172" s="90" t="s">
        <v>303</v>
      </c>
      <c r="C172" s="87" t="s">
        <v>37</v>
      </c>
      <c r="D172" s="87" t="s">
        <v>295</v>
      </c>
      <c r="E172" s="87" t="s">
        <v>47</v>
      </c>
      <c r="F172" s="90" t="s">
        <v>48</v>
      </c>
      <c r="G172" s="88" t="s">
        <v>223</v>
      </c>
      <c r="H172" s="10">
        <f>+'Medio Socioeconómico '!G35</f>
        <v>2</v>
      </c>
      <c r="I172" s="33" t="str">
        <f t="shared" si="5"/>
        <v>Media</v>
      </c>
    </row>
    <row r="173" spans="1:9" ht="71.25" hidden="1" x14ac:dyDescent="0.25">
      <c r="A173" s="116" t="s">
        <v>273</v>
      </c>
      <c r="B173" s="90" t="s">
        <v>303</v>
      </c>
      <c r="C173" s="87" t="s">
        <v>37</v>
      </c>
      <c r="D173" s="87" t="s">
        <v>295</v>
      </c>
      <c r="E173" s="87" t="s">
        <v>162</v>
      </c>
      <c r="F173" s="87" t="s">
        <v>163</v>
      </c>
      <c r="G173" s="113" t="s">
        <v>224</v>
      </c>
      <c r="H173" s="10">
        <f>+'Medio Socioeconómico '!G36</f>
        <v>3</v>
      </c>
      <c r="I173" s="33" t="str">
        <f t="shared" si="5"/>
        <v>Alta</v>
      </c>
    </row>
    <row r="174" spans="1:9" ht="71.25" hidden="1" x14ac:dyDescent="0.25">
      <c r="A174" s="116" t="s">
        <v>273</v>
      </c>
      <c r="B174" s="90" t="s">
        <v>303</v>
      </c>
      <c r="C174" s="87" t="s">
        <v>37</v>
      </c>
      <c r="D174" s="87" t="s">
        <v>295</v>
      </c>
      <c r="E174" s="87" t="s">
        <v>162</v>
      </c>
      <c r="F174" s="87" t="s">
        <v>163</v>
      </c>
      <c r="G174" s="113" t="s">
        <v>225</v>
      </c>
      <c r="H174" s="10">
        <f>+'Medio Socioeconómico '!G37</f>
        <v>2</v>
      </c>
      <c r="I174" s="33" t="str">
        <f t="shared" si="5"/>
        <v>Media</v>
      </c>
    </row>
    <row r="175" spans="1:9" ht="71.25" hidden="1" x14ac:dyDescent="0.25">
      <c r="A175" s="116" t="s">
        <v>273</v>
      </c>
      <c r="B175" s="95" t="s">
        <v>297</v>
      </c>
      <c r="C175" s="87" t="s">
        <v>37</v>
      </c>
      <c r="D175" s="87" t="s">
        <v>295</v>
      </c>
      <c r="E175" s="87" t="s">
        <v>162</v>
      </c>
      <c r="F175" s="87" t="s">
        <v>163</v>
      </c>
      <c r="G175" s="88" t="s">
        <v>226</v>
      </c>
      <c r="H175" s="10">
        <f>+'Medio Socioeconómico '!G38</f>
        <v>3</v>
      </c>
      <c r="I175" s="33" t="str">
        <f t="shared" si="5"/>
        <v>Alta</v>
      </c>
    </row>
  </sheetData>
  <autoFilter ref="A3:I175" xr:uid="{00000000-0009-0000-0000-000006000000}">
    <filterColumn colId="0">
      <filters>
        <filter val="Valoración Económica"/>
      </filters>
    </filterColumn>
  </autoFilter>
  <conditionalFormatting sqref="I95:I144 H47:H56 G57:H144 H35:H39 H4:H33">
    <cfRule type="colorScale" priority="105">
      <colorScale>
        <cfvo type="num" val="1"/>
        <cfvo type="num" val="2"/>
        <cfvo type="num" val="3"/>
        <color rgb="FFF8696B"/>
        <color rgb="FFFFEB84"/>
        <color rgb="FF63BE7B"/>
      </colorScale>
    </cfRule>
  </conditionalFormatting>
  <conditionalFormatting sqref="I47:I92 I4:I39">
    <cfRule type="containsText" dxfId="49" priority="97" operator="containsText" text="Media">
      <formula>NOT(ISERROR(SEARCH("Media",I4)))</formula>
    </cfRule>
    <cfRule type="containsText" dxfId="48" priority="98" operator="containsText" text="Media ">
      <formula>NOT(ISERROR(SEARCH("Media ",I4)))</formula>
    </cfRule>
    <cfRule type="colorScale" priority="104">
      <colorScale>
        <cfvo type="num" val="1"/>
        <cfvo type="num" val="2"/>
        <cfvo type="num" val="3"/>
        <color rgb="FFF8696B"/>
        <color rgb="FFFFEB84"/>
        <color rgb="FF63BE7B"/>
      </colorScale>
    </cfRule>
  </conditionalFormatting>
  <conditionalFormatting sqref="H40:H46">
    <cfRule type="colorScale" priority="96">
      <colorScale>
        <cfvo type="num" val="1"/>
        <cfvo type="num" val="2"/>
        <cfvo type="num" val="3"/>
        <color rgb="FFF8696B"/>
        <color rgb="FFFFEB84"/>
        <color rgb="FF63BE7B"/>
      </colorScale>
    </cfRule>
  </conditionalFormatting>
  <conditionalFormatting sqref="I40:I46">
    <cfRule type="containsText" dxfId="47" priority="88" operator="containsText" text="Media">
      <formula>NOT(ISERROR(SEARCH("Media",I40)))</formula>
    </cfRule>
    <cfRule type="containsText" dxfId="46" priority="89" operator="containsText" text="Media ">
      <formula>NOT(ISERROR(SEARCH("Media ",I40)))</formula>
    </cfRule>
    <cfRule type="colorScale" priority="95">
      <colorScale>
        <cfvo type="num" val="1"/>
        <cfvo type="num" val="2"/>
        <cfvo type="num" val="3"/>
        <color rgb="FFF8696B"/>
        <color rgb="FFFFEB84"/>
        <color rgb="FF63BE7B"/>
      </colorScale>
    </cfRule>
  </conditionalFormatting>
  <conditionalFormatting sqref="I40:I46">
    <cfRule type="containsText" dxfId="45" priority="90" operator="containsText" text="Baja">
      <formula>NOT(ISERROR(SEARCH("Baja",I40)))</formula>
    </cfRule>
    <cfRule type="containsText" dxfId="44" priority="91" operator="containsText" text="Media ">
      <formula>NOT(ISERROR(SEARCH("Media ",I40)))</formula>
    </cfRule>
    <cfRule type="containsText" dxfId="43" priority="92" operator="containsText" text="Alta">
      <formula>NOT(ISERROR(SEARCH("Alta",I40)))</formula>
    </cfRule>
    <cfRule type="colorScale" priority="93">
      <colorScale>
        <cfvo type="min"/>
        <cfvo type="max"/>
        <color rgb="FF63BE7B"/>
        <color rgb="FFFCFCFF"/>
      </colorScale>
    </cfRule>
    <cfRule type="cellIs" dxfId="42" priority="94" operator="equal">
      <formula>"""Alta"""</formula>
    </cfRule>
  </conditionalFormatting>
  <conditionalFormatting sqref="I93:I94">
    <cfRule type="colorScale" priority="55">
      <colorScale>
        <cfvo type="num" val="1"/>
        <cfvo type="num" val="2"/>
        <cfvo type="num" val="3"/>
        <color rgb="FFF8696B"/>
        <color rgb="FFFFEB84"/>
        <color rgb="FF63BE7B"/>
      </colorScale>
    </cfRule>
  </conditionalFormatting>
  <conditionalFormatting sqref="I93:I94">
    <cfRule type="containsText" dxfId="41" priority="50" operator="containsText" text="Baja">
      <formula>NOT(ISERROR(SEARCH("Baja",I93)))</formula>
    </cfRule>
    <cfRule type="containsText" dxfId="40" priority="51" operator="containsText" text="Media ">
      <formula>NOT(ISERROR(SEARCH("Media ",I93)))</formula>
    </cfRule>
    <cfRule type="containsText" dxfId="39" priority="52" operator="containsText" text="Alta">
      <formula>NOT(ISERROR(SEARCH("Alta",I93)))</formula>
    </cfRule>
    <cfRule type="colorScale" priority="53">
      <colorScale>
        <cfvo type="min"/>
        <cfvo type="max"/>
        <color rgb="FF63BE7B"/>
        <color rgb="FFFCFCFF"/>
      </colorScale>
    </cfRule>
    <cfRule type="cellIs" dxfId="38" priority="54" operator="equal">
      <formula>"""Alta"""</formula>
    </cfRule>
  </conditionalFormatting>
  <conditionalFormatting sqref="I94">
    <cfRule type="containsText" dxfId="37" priority="44" operator="containsText" text="Media">
      <formula>NOT(ISERROR(SEARCH("Media",I94)))</formula>
    </cfRule>
    <cfRule type="containsText" dxfId="36" priority="45" operator="containsText" text="Baja">
      <formula>NOT(ISERROR(SEARCH("Baja",I94)))</formula>
    </cfRule>
    <cfRule type="containsText" dxfId="35" priority="46" operator="containsText" text="Media ">
      <formula>NOT(ISERROR(SEARCH("Media ",I94)))</formula>
    </cfRule>
    <cfRule type="containsText" dxfId="34" priority="47" operator="containsText" text="Alta">
      <formula>NOT(ISERROR(SEARCH("Alta",I94)))</formula>
    </cfRule>
    <cfRule type="colorScale" priority="48">
      <colorScale>
        <cfvo type="min"/>
        <cfvo type="max"/>
        <color rgb="FF63BE7B"/>
        <color rgb="FFFCFCFF"/>
      </colorScale>
    </cfRule>
    <cfRule type="cellIs" dxfId="33" priority="49" operator="equal">
      <formula>"""Alta"""</formula>
    </cfRule>
  </conditionalFormatting>
  <conditionalFormatting sqref="I146:I175">
    <cfRule type="containsText" dxfId="32" priority="15" operator="containsText" text="Media">
      <formula>NOT(ISERROR(SEARCH("Media",I146)))</formula>
    </cfRule>
    <cfRule type="containsText" dxfId="31" priority="16" operator="containsText" text="Media ">
      <formula>NOT(ISERROR(SEARCH("Media ",I146)))</formula>
    </cfRule>
    <cfRule type="colorScale" priority="17">
      <colorScale>
        <cfvo type="num" val="1"/>
        <cfvo type="num" val="2"/>
        <cfvo type="num" val="3"/>
        <color rgb="FFF8696B"/>
        <color rgb="FFFFEB84"/>
        <color rgb="FF63BE7B"/>
      </colorScale>
    </cfRule>
  </conditionalFormatting>
  <conditionalFormatting sqref="I146:I175">
    <cfRule type="containsText" dxfId="30" priority="24" operator="containsText" text="Baja">
      <formula>NOT(ISERROR(SEARCH("Baja",I146)))</formula>
    </cfRule>
    <cfRule type="containsText" dxfId="29" priority="25" operator="containsText" text="Media ">
      <formula>NOT(ISERROR(SEARCH("Media ",I146)))</formula>
    </cfRule>
    <cfRule type="containsText" dxfId="28" priority="26" operator="containsText" text="Alta">
      <formula>NOT(ISERROR(SEARCH("Alta",I146)))</formula>
    </cfRule>
    <cfRule type="colorScale" priority="27">
      <colorScale>
        <cfvo type="min"/>
        <cfvo type="max"/>
        <color rgb="FF63BE7B"/>
        <color rgb="FFFCFCFF"/>
      </colorScale>
    </cfRule>
    <cfRule type="cellIs" dxfId="27" priority="28" operator="equal">
      <formula>"""Alta"""</formula>
    </cfRule>
  </conditionalFormatting>
  <conditionalFormatting sqref="I47:I56">
    <cfRule type="containsText" dxfId="26" priority="127" operator="containsText" text="Baja">
      <formula>NOT(ISERROR(SEARCH("Baja",I47)))</formula>
    </cfRule>
    <cfRule type="containsText" dxfId="25" priority="128" operator="containsText" text="Media ">
      <formula>NOT(ISERROR(SEARCH("Media ",I47)))</formula>
    </cfRule>
    <cfRule type="containsText" dxfId="24" priority="129" operator="containsText" text="Alta">
      <formula>NOT(ISERROR(SEARCH("Alta",I47)))</formula>
    </cfRule>
    <cfRule type="colorScale" priority="130">
      <colorScale>
        <cfvo type="min"/>
        <cfvo type="max"/>
        <color rgb="FF63BE7B"/>
        <color rgb="FFFCFCFF"/>
      </colorScale>
    </cfRule>
    <cfRule type="cellIs" dxfId="23" priority="131" operator="equal">
      <formula>"""Alta"""</formula>
    </cfRule>
  </conditionalFormatting>
  <conditionalFormatting sqref="H145:H175">
    <cfRule type="colorScale" priority="8">
      <colorScale>
        <cfvo type="num" val="1"/>
        <cfvo type="num" val="2"/>
        <cfvo type="num" val="3"/>
        <color rgb="FFF8696B"/>
        <color rgb="FFFFEB84"/>
        <color rgb="FF63BE7B"/>
      </colorScale>
    </cfRule>
  </conditionalFormatting>
  <conditionalFormatting sqref="I145">
    <cfRule type="containsText" dxfId="22" priority="5" operator="containsText" text="Media">
      <formula>NOT(ISERROR(SEARCH("Media",I145)))</formula>
    </cfRule>
    <cfRule type="containsText" dxfId="21" priority="6" operator="containsText" text="Media ">
      <formula>NOT(ISERROR(SEARCH("Media ",I145)))</formula>
    </cfRule>
    <cfRule type="colorScale" priority="7">
      <colorScale>
        <cfvo type="num" val="1"/>
        <cfvo type="num" val="2"/>
        <cfvo type="num" val="3"/>
        <color rgb="FFF8696B"/>
        <color rgb="FFFFEB84"/>
        <color rgb="FF63BE7B"/>
      </colorScale>
    </cfRule>
  </conditionalFormatting>
  <conditionalFormatting sqref="I145">
    <cfRule type="containsText" dxfId="20" priority="9" operator="containsText" text="Baja">
      <formula>NOT(ISERROR(SEARCH("Baja",I145)))</formula>
    </cfRule>
    <cfRule type="containsText" dxfId="19" priority="10" operator="containsText" text="Media ">
      <formula>NOT(ISERROR(SEARCH("Media ",I145)))</formula>
    </cfRule>
    <cfRule type="containsText" dxfId="18" priority="11" operator="containsText" text="Alta">
      <formula>NOT(ISERROR(SEARCH("Alta",I145)))</formula>
    </cfRule>
    <cfRule type="colorScale" priority="12">
      <colorScale>
        <cfvo type="min"/>
        <cfvo type="max"/>
        <color rgb="FF63BE7B"/>
        <color rgb="FFFCFCFF"/>
      </colorScale>
    </cfRule>
    <cfRule type="cellIs" dxfId="17" priority="13" operator="equal">
      <formula>"""Alta"""</formula>
    </cfRule>
  </conditionalFormatting>
  <conditionalFormatting sqref="I95:I144">
    <cfRule type="containsText" dxfId="16" priority="551" operator="containsText" text="Baja">
      <formula>NOT(ISERROR(SEARCH("Baja",I95)))</formula>
    </cfRule>
    <cfRule type="containsText" dxfId="15" priority="552" operator="containsText" text="Media ">
      <formula>NOT(ISERROR(SEARCH("Media ",I95)))</formula>
    </cfRule>
    <cfRule type="containsText" dxfId="14" priority="553" operator="containsText" text="Alta">
      <formula>NOT(ISERROR(SEARCH("Alta",I95)))</formula>
    </cfRule>
    <cfRule type="colorScale" priority="554">
      <colorScale>
        <cfvo type="min"/>
        <cfvo type="max"/>
        <color rgb="FF63BE7B"/>
        <color rgb="FFFCFCFF"/>
      </colorScale>
    </cfRule>
    <cfRule type="cellIs" dxfId="13" priority="555" operator="equal">
      <formula>"""Alta"""</formula>
    </cfRule>
  </conditionalFormatting>
  <conditionalFormatting sqref="I95:I144">
    <cfRule type="containsText" dxfId="12" priority="561" operator="containsText" text="Media">
      <formula>NOT(ISERROR(SEARCH("Media",I95)))</formula>
    </cfRule>
    <cfRule type="containsText" dxfId="11" priority="562" operator="containsText" text="Baja">
      <formula>NOT(ISERROR(SEARCH("Baja",I95)))</formula>
    </cfRule>
    <cfRule type="containsText" dxfId="10" priority="563" operator="containsText" text="Media ">
      <formula>NOT(ISERROR(SEARCH("Media ",I95)))</formula>
    </cfRule>
    <cfRule type="containsText" dxfId="9" priority="564" operator="containsText" text="Alta">
      <formula>NOT(ISERROR(SEARCH("Alta",I95)))</formula>
    </cfRule>
    <cfRule type="colorScale" priority="565">
      <colorScale>
        <cfvo type="min"/>
        <cfvo type="max"/>
        <color rgb="FF63BE7B"/>
        <color rgb="FFFCFCFF"/>
      </colorScale>
    </cfRule>
    <cfRule type="cellIs" dxfId="8" priority="566" operator="equal">
      <formula>"""Alta"""</formula>
    </cfRule>
  </conditionalFormatting>
  <conditionalFormatting sqref="I57:I92">
    <cfRule type="containsText" dxfId="7" priority="621" operator="containsText" text="Baja">
      <formula>NOT(ISERROR(SEARCH("Baja",I57)))</formula>
    </cfRule>
    <cfRule type="containsText" dxfId="6" priority="622" operator="containsText" text="Media ">
      <formula>NOT(ISERROR(SEARCH("Media ",I57)))</formula>
    </cfRule>
    <cfRule type="containsText" dxfId="5" priority="623" operator="containsText" text="Alta">
      <formula>NOT(ISERROR(SEARCH("Alta",I57)))</formula>
    </cfRule>
    <cfRule type="colorScale" priority="624">
      <colorScale>
        <cfvo type="min"/>
        <cfvo type="max"/>
        <color rgb="FF63BE7B"/>
        <color rgb="FFFCFCFF"/>
      </colorScale>
    </cfRule>
    <cfRule type="cellIs" dxfId="4" priority="625" operator="equal">
      <formula>"""Alta"""</formula>
    </cfRule>
  </conditionalFormatting>
  <conditionalFormatting sqref="H34">
    <cfRule type="colorScale" priority="1">
      <colorScale>
        <cfvo type="num" val="1"/>
        <cfvo type="num" val="2"/>
        <cfvo type="num" val="3"/>
        <color rgb="FFF8696B"/>
        <color rgb="FFFFEB84"/>
        <color rgb="FF63BE7B"/>
      </colorScale>
    </cfRule>
  </conditionalFormatting>
  <conditionalFormatting sqref="I4:I39">
    <cfRule type="containsText" dxfId="3" priority="632" operator="containsText" text="Baja">
      <formula>NOT(ISERROR(SEARCH("Baja",I4)))</formula>
    </cfRule>
    <cfRule type="containsText" dxfId="2" priority="633" operator="containsText" text="Media ">
      <formula>NOT(ISERROR(SEARCH("Media ",I4)))</formula>
    </cfRule>
    <cfRule type="containsText" dxfId="1" priority="634" operator="containsText" text="Alta">
      <formula>NOT(ISERROR(SEARCH("Alta",I4)))</formula>
    </cfRule>
    <cfRule type="colorScale" priority="635">
      <colorScale>
        <cfvo type="min"/>
        <cfvo type="max"/>
        <color rgb="FF63BE7B"/>
        <color rgb="FFFCFCFF"/>
      </colorScale>
    </cfRule>
    <cfRule type="cellIs" dxfId="0" priority="636" operator="equal">
      <formula>"""Alta"""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Medio Abiótico</vt:lpstr>
      <vt:lpstr>Medio Biótico</vt:lpstr>
      <vt:lpstr>Medio Socioeconómico </vt:lpstr>
      <vt:lpstr>Valoración Económica </vt:lpstr>
      <vt:lpstr>Riesgos y Contingencias </vt:lpstr>
      <vt:lpstr>SIG</vt:lpstr>
      <vt:lpstr>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Castro Amado (ANLA)</dc:creator>
  <cp:lastModifiedBy>Diana Constanza Lozano Duarte (ANLA)</cp:lastModifiedBy>
  <dcterms:created xsi:type="dcterms:W3CDTF">2018-06-27T22:17:15Z</dcterms:created>
  <dcterms:modified xsi:type="dcterms:W3CDTF">2018-08-17T20:42:54Z</dcterms:modified>
</cp:coreProperties>
</file>