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la.sharepoint.com/sites/SAF_GGFP/Documentos compartidos/PRESUPUESTO/2026/INFORMES 26/EJECUCION VIGENCIA 26/EJEC JUN 26/"/>
    </mc:Choice>
  </mc:AlternateContent>
  <xr:revisionPtr revIDLastSave="80" documentId="8_{B9557BDC-ADC9-4132-BF2B-654FC46E3A1E}" xr6:coauthVersionLast="47" xr6:coauthVersionMax="47" xr10:uidLastSave="{DEE5EF70-9F95-43FF-B21E-7A085F399B57}"/>
  <bookViews>
    <workbookView xWindow="-120" yWindow="-120" windowWidth="29040" windowHeight="15720" xr2:uid="{7F2FE9DF-2EF2-44B0-B78D-636F4FDC5B01}"/>
  </bookViews>
  <sheets>
    <sheet name="EJEC CONSOLIDADA" sheetId="10" r:id="rId1"/>
    <sheet name="EJEC CONSOLIDADA (3)" sheetId="30" state="hidden" r:id="rId2"/>
  </sheets>
  <externalReferences>
    <externalReference r:id="rId3"/>
  </externalReferences>
  <definedNames>
    <definedName name="_xlnm._FilterDatabase" localSheetId="0" hidden="1">'EJEC CONSOLIDADA'!$A$8:$IR$8</definedName>
    <definedName name="_xlnm._FilterDatabase" localSheetId="1" hidden="1">'EJEC CONSOLIDADA (3)'!$A$8:$IR$8</definedName>
    <definedName name="_xlnm.Print_Area" localSheetId="0">'EJEC CONSOLIDADA'!$A$2:$R$47</definedName>
    <definedName name="_xlnm.Print_Area" localSheetId="1">'EJEC CONSOLIDADA (3)'!$A$2:$R$47</definedName>
    <definedName name="TABLA">[1]Hoja1!$1:$1048576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30" l="1"/>
  <c r="N39" i="30"/>
  <c r="M39" i="30"/>
  <c r="L39" i="30"/>
  <c r="L40" i="30" s="1"/>
  <c r="K39" i="30"/>
  <c r="K40" i="30" s="1"/>
  <c r="J39" i="30"/>
  <c r="J40" i="30" s="1"/>
  <c r="I39" i="30"/>
  <c r="I40" i="30" s="1"/>
  <c r="H39" i="30"/>
  <c r="H40" i="30" s="1"/>
  <c r="R38" i="30"/>
  <c r="Q38" i="30"/>
  <c r="P38" i="30"/>
  <c r="O31" i="30"/>
  <c r="N31" i="30"/>
  <c r="M31" i="30"/>
  <c r="L31" i="30"/>
  <c r="K31" i="30"/>
  <c r="J31" i="30"/>
  <c r="I31" i="30"/>
  <c r="H31" i="30"/>
  <c r="R30" i="30"/>
  <c r="Q30" i="30"/>
  <c r="P30" i="30"/>
  <c r="R29" i="30"/>
  <c r="Q29" i="30"/>
  <c r="P29" i="30"/>
  <c r="R28" i="30"/>
  <c r="Q28" i="30"/>
  <c r="P28" i="30"/>
  <c r="R27" i="30"/>
  <c r="Q27" i="30"/>
  <c r="P27" i="30"/>
  <c r="R26" i="30"/>
  <c r="Q26" i="30"/>
  <c r="P26" i="30"/>
  <c r="O25" i="30"/>
  <c r="O32" i="30" s="1"/>
  <c r="N25" i="30"/>
  <c r="N32" i="30" s="1"/>
  <c r="M25" i="30"/>
  <c r="L25" i="30"/>
  <c r="K25" i="30"/>
  <c r="K32" i="30" s="1"/>
  <c r="J25" i="30"/>
  <c r="J32" i="30" s="1"/>
  <c r="I25" i="30"/>
  <c r="H25" i="30"/>
  <c r="R24" i="30"/>
  <c r="Q24" i="30"/>
  <c r="P24" i="30"/>
  <c r="R23" i="30"/>
  <c r="Q23" i="30"/>
  <c r="P23" i="30"/>
  <c r="O21" i="30"/>
  <c r="N21" i="30"/>
  <c r="Q21" i="30" s="1"/>
  <c r="M21" i="30"/>
  <c r="P21" i="30" s="1"/>
  <c r="L21" i="30"/>
  <c r="K21" i="30"/>
  <c r="J21" i="30"/>
  <c r="I21" i="30"/>
  <c r="H21" i="30"/>
  <c r="R20" i="30"/>
  <c r="Q20" i="30"/>
  <c r="P20" i="30"/>
  <c r="R19" i="30"/>
  <c r="Q19" i="30"/>
  <c r="P19" i="30"/>
  <c r="O18" i="30"/>
  <c r="N18" i="30"/>
  <c r="M18" i="30"/>
  <c r="L18" i="30"/>
  <c r="K18" i="30"/>
  <c r="J18" i="30"/>
  <c r="I18" i="30"/>
  <c r="H18" i="30"/>
  <c r="R17" i="30"/>
  <c r="Q17" i="30"/>
  <c r="P17" i="30"/>
  <c r="R16" i="30"/>
  <c r="Q16" i="30"/>
  <c r="P16" i="30"/>
  <c r="O15" i="30"/>
  <c r="R15" i="30" s="1"/>
  <c r="N15" i="30"/>
  <c r="Q15" i="30" s="1"/>
  <c r="M15" i="30"/>
  <c r="P15" i="30" s="1"/>
  <c r="L15" i="30"/>
  <c r="K15" i="30"/>
  <c r="J15" i="30"/>
  <c r="I15" i="30"/>
  <c r="H15" i="30"/>
  <c r="R14" i="30"/>
  <c r="Q14" i="30"/>
  <c r="P14" i="30"/>
  <c r="O13" i="30"/>
  <c r="R13" i="30" s="1"/>
  <c r="N13" i="30"/>
  <c r="M13" i="30"/>
  <c r="L13" i="30"/>
  <c r="K13" i="30"/>
  <c r="J13" i="30"/>
  <c r="I13" i="30"/>
  <c r="H13" i="30"/>
  <c r="R11" i="30"/>
  <c r="Q11" i="30"/>
  <c r="P11" i="30"/>
  <c r="R10" i="30"/>
  <c r="Q10" i="30"/>
  <c r="P10" i="30"/>
  <c r="R9" i="30"/>
  <c r="Q9" i="30"/>
  <c r="P9" i="30"/>
  <c r="P38" i="10"/>
  <c r="K25" i="10"/>
  <c r="P28" i="10"/>
  <c r="Q28" i="10"/>
  <c r="R28" i="10"/>
  <c r="P29" i="10"/>
  <c r="Q29" i="10"/>
  <c r="R29" i="10"/>
  <c r="Q24" i="10"/>
  <c r="P23" i="10"/>
  <c r="P9" i="10"/>
  <c r="P10" i="10"/>
  <c r="P11" i="10"/>
  <c r="O31" i="10"/>
  <c r="N31" i="10"/>
  <c r="R31" i="30" l="1"/>
  <c r="L32" i="30"/>
  <c r="Q31" i="30"/>
  <c r="P31" i="30"/>
  <c r="I32" i="30"/>
  <c r="R32" i="30" s="1"/>
  <c r="H32" i="30"/>
  <c r="R25" i="30"/>
  <c r="Q25" i="30"/>
  <c r="P25" i="30"/>
  <c r="M32" i="30"/>
  <c r="R18" i="30"/>
  <c r="I22" i="30"/>
  <c r="H22" i="30"/>
  <c r="P13" i="30"/>
  <c r="L22" i="30"/>
  <c r="L33" i="30" s="1"/>
  <c r="L41" i="30" s="1"/>
  <c r="Q13" i="30"/>
  <c r="K22" i="30"/>
  <c r="K33" i="30" s="1"/>
  <c r="K41" i="30" s="1"/>
  <c r="J22" i="30"/>
  <c r="J33" i="30" s="1"/>
  <c r="J41" i="30" s="1"/>
  <c r="R39" i="30"/>
  <c r="O40" i="30"/>
  <c r="R40" i="30" s="1"/>
  <c r="N40" i="30"/>
  <c r="Q40" i="30" s="1"/>
  <c r="Q39" i="30"/>
  <c r="P39" i="30"/>
  <c r="M40" i="30"/>
  <c r="P40" i="30" s="1"/>
  <c r="Q32" i="30"/>
  <c r="P32" i="30"/>
  <c r="R21" i="30"/>
  <c r="O22" i="30"/>
  <c r="Q18" i="30"/>
  <c r="N22" i="30"/>
  <c r="P18" i="30"/>
  <c r="M22" i="30"/>
  <c r="I33" i="30"/>
  <c r="I41" i="30" s="1"/>
  <c r="H33" i="30"/>
  <c r="H41" i="30" s="1"/>
  <c r="R24" i="10"/>
  <c r="P24" i="10"/>
  <c r="K31" i="10"/>
  <c r="L31" i="10"/>
  <c r="M31" i="10"/>
  <c r="P16" i="10"/>
  <c r="Q16" i="10"/>
  <c r="P17" i="10"/>
  <c r="Q17" i="10"/>
  <c r="J40" i="10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I39" i="10"/>
  <c r="I40" i="10" s="1"/>
  <c r="H39" i="10"/>
  <c r="H40" i="10" s="1"/>
  <c r="R38" i="10"/>
  <c r="Q38" i="10"/>
  <c r="J31" i="10"/>
  <c r="I31" i="10"/>
  <c r="H31" i="10"/>
  <c r="R30" i="10"/>
  <c r="Q30" i="10"/>
  <c r="P30" i="10"/>
  <c r="R27" i="10"/>
  <c r="Q27" i="10"/>
  <c r="P27" i="10"/>
  <c r="R26" i="10"/>
  <c r="Q26" i="10"/>
  <c r="P26" i="10"/>
  <c r="O25" i="10"/>
  <c r="N25" i="10"/>
  <c r="M25" i="10"/>
  <c r="P25" i="10" s="1"/>
  <c r="L25" i="10"/>
  <c r="J25" i="10"/>
  <c r="I25" i="10"/>
  <c r="H25" i="10"/>
  <c r="R23" i="10"/>
  <c r="Q23" i="10"/>
  <c r="O21" i="10"/>
  <c r="N21" i="10"/>
  <c r="M21" i="10"/>
  <c r="L21" i="10"/>
  <c r="K21" i="10"/>
  <c r="J21" i="10"/>
  <c r="I21" i="10"/>
  <c r="H21" i="10"/>
  <c r="R20" i="10"/>
  <c r="Q20" i="10"/>
  <c r="P20" i="10"/>
  <c r="R19" i="10"/>
  <c r="Q19" i="10"/>
  <c r="P19" i="10"/>
  <c r="O18" i="10"/>
  <c r="N18" i="10"/>
  <c r="M18" i="10"/>
  <c r="L18" i="10"/>
  <c r="K18" i="10"/>
  <c r="J18" i="10"/>
  <c r="I18" i="10"/>
  <c r="H18" i="10"/>
  <c r="R17" i="10"/>
  <c r="R16" i="10"/>
  <c r="O15" i="10"/>
  <c r="N15" i="10"/>
  <c r="M15" i="10"/>
  <c r="L15" i="10"/>
  <c r="K15" i="10"/>
  <c r="J15" i="10"/>
  <c r="I15" i="10"/>
  <c r="H15" i="10"/>
  <c r="R14" i="10"/>
  <c r="Q14" i="10"/>
  <c r="P14" i="10"/>
  <c r="O13" i="10"/>
  <c r="N13" i="10"/>
  <c r="M13" i="10"/>
  <c r="L13" i="10"/>
  <c r="K13" i="10"/>
  <c r="J13" i="10"/>
  <c r="I13" i="10"/>
  <c r="H13" i="10"/>
  <c r="R11" i="10"/>
  <c r="Q11" i="10"/>
  <c r="R10" i="10"/>
  <c r="Q10" i="10"/>
  <c r="R9" i="10"/>
  <c r="Q9" i="10"/>
  <c r="R22" i="30" l="1"/>
  <c r="O33" i="30"/>
  <c r="Q22" i="30"/>
  <c r="N33" i="30"/>
  <c r="P22" i="30"/>
  <c r="M33" i="30"/>
  <c r="Q40" i="10"/>
  <c r="J32" i="10"/>
  <c r="Q25" i="10"/>
  <c r="N32" i="10"/>
  <c r="O32" i="10"/>
  <c r="R25" i="10"/>
  <c r="L32" i="10"/>
  <c r="K32" i="10"/>
  <c r="M32" i="10"/>
  <c r="R40" i="10"/>
  <c r="H32" i="10"/>
  <c r="I32" i="10"/>
  <c r="Q18" i="10"/>
  <c r="P15" i="10"/>
  <c r="R15" i="10"/>
  <c r="K22" i="10"/>
  <c r="H22" i="10"/>
  <c r="O22" i="10"/>
  <c r="P18" i="10"/>
  <c r="Q15" i="10"/>
  <c r="L22" i="10"/>
  <c r="M22" i="10"/>
  <c r="Q13" i="10"/>
  <c r="I22" i="10"/>
  <c r="P13" i="10"/>
  <c r="P40" i="10"/>
  <c r="J22" i="10"/>
  <c r="Q39" i="10"/>
  <c r="R13" i="10"/>
  <c r="R21" i="10"/>
  <c r="R18" i="10"/>
  <c r="Q21" i="10"/>
  <c r="N22" i="10"/>
  <c r="Q31" i="10"/>
  <c r="R31" i="10"/>
  <c r="R39" i="10"/>
  <c r="P21" i="10"/>
  <c r="P31" i="10"/>
  <c r="P39" i="10"/>
  <c r="O41" i="30" l="1"/>
  <c r="R41" i="30" s="1"/>
  <c r="R33" i="30"/>
  <c r="N41" i="30"/>
  <c r="Q41" i="30" s="1"/>
  <c r="Q33" i="30"/>
  <c r="M41" i="30"/>
  <c r="P41" i="30" s="1"/>
  <c r="P33" i="30"/>
  <c r="O33" i="10"/>
  <c r="O41" i="10" s="1"/>
  <c r="N33" i="10"/>
  <c r="Q32" i="10"/>
  <c r="I33" i="10"/>
  <c r="I41" i="10" s="1"/>
  <c r="L33" i="10"/>
  <c r="L41" i="10" s="1"/>
  <c r="K33" i="10"/>
  <c r="K41" i="10" s="1"/>
  <c r="M33" i="10"/>
  <c r="M41" i="10" s="1"/>
  <c r="P32" i="10"/>
  <c r="R32" i="10"/>
  <c r="H33" i="10"/>
  <c r="H41" i="10" s="1"/>
  <c r="R22" i="10"/>
  <c r="P22" i="10"/>
  <c r="J33" i="10"/>
  <c r="J41" i="10" s="1"/>
  <c r="Q22" i="10"/>
  <c r="P41" i="10" l="1"/>
  <c r="R41" i="10"/>
  <c r="N41" i="10"/>
  <c r="Q41" i="10" s="1"/>
  <c r="Q33" i="10"/>
  <c r="P33" i="10"/>
  <c r="R33" i="10"/>
</calcChain>
</file>

<file path=xl/sharedStrings.xml><?xml version="1.0" encoding="utf-8"?>
<sst xmlns="http://schemas.openxmlformats.org/spreadsheetml/2006/main" count="346" uniqueCount="77">
  <si>
    <t xml:space="preserve"> DEL PRESUPUESTO GENERAL DE LA NACIÓN -PGN</t>
  </si>
  <si>
    <t>UEJ</t>
  </si>
  <si>
    <t>NOMBRE UEJ</t>
  </si>
  <si>
    <t>RUBRO</t>
  </si>
  <si>
    <t>FUENTE</t>
  </si>
  <si>
    <t>REC</t>
  </si>
  <si>
    <t>SIT</t>
  </si>
  <si>
    <t>DESCRIPCION</t>
  </si>
  <si>
    <t>APROPIACIÓN INICIAL</t>
  </si>
  <si>
    <t>APROPIACIÓN VIGENTE</t>
  </si>
  <si>
    <t>APROPIACIÓN BLOQUEADA</t>
  </si>
  <si>
    <t>CDP</t>
  </si>
  <si>
    <t>APROPIACIÓN DISPONIBLE</t>
  </si>
  <si>
    <t>COMPROMISO</t>
  </si>
  <si>
    <t>OBLIGACION</t>
  </si>
  <si>
    <t>PAGOS</t>
  </si>
  <si>
    <t>% Ejec, Comp.</t>
  </si>
  <si>
    <t>% Ejec. Oblig.</t>
  </si>
  <si>
    <t>% Ejec. Pagos</t>
  </si>
  <si>
    <t>32-01-04</t>
  </si>
  <si>
    <t>ANLA</t>
  </si>
  <si>
    <t>A-01-01-01</t>
  </si>
  <si>
    <t>Nación</t>
  </si>
  <si>
    <t>11</t>
  </si>
  <si>
    <t>SSF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</si>
  <si>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</si>
  <si>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</si>
  <si>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</si>
  <si>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</si>
  <si>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</si>
  <si>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</si>
  <si>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PREVIO CONCEPTO DGPPN</t>
  </si>
  <si>
    <t>GASTOS  DE  PERSONAL</t>
  </si>
  <si>
    <t>A-02</t>
  </si>
  <si>
    <t>ADQUISICIÓN DE BIENES  Y SERVICIOS</t>
  </si>
  <si>
    <t>ADQUISICION DE BIENES Y SERVICIOS</t>
  </si>
  <si>
    <t>A-03-04-02-012</t>
  </si>
  <si>
    <t>INCAPACIDADES Y LICENCIAS DE MATERNIDAD (NO DE PENSIONES)</t>
  </si>
  <si>
    <t>A-03-10-01-001</t>
  </si>
  <si>
    <t>SENTENCIAS</t>
  </si>
  <si>
    <t>TRANSFERENCIAS CORRIENTES</t>
  </si>
  <si>
    <t>A-08-01</t>
  </si>
  <si>
    <t>IMPUESTOS</t>
  </si>
  <si>
    <t>A-08-04-01</t>
  </si>
  <si>
    <t>CUOTA DE FISCALIZACIÓN Y AUDITAJE</t>
  </si>
  <si>
    <t>GASTOS POR TRIBUTOS, MULTAS, SANCIONES E INTERESES DE MORA</t>
  </si>
  <si>
    <t>GASTOS  DE  FUNCIONAMIENTO</t>
  </si>
  <si>
    <t>CSF</t>
  </si>
  <si>
    <t>INVERSIÓN - ANLA</t>
  </si>
  <si>
    <t>32-04-01-200</t>
  </si>
  <si>
    <t>FONAM- ANLA</t>
  </si>
  <si>
    <t>Propios</t>
  </si>
  <si>
    <t>20</t>
  </si>
  <si>
    <t>21</t>
  </si>
  <si>
    <t>INVERSIÓN - FONAM</t>
  </si>
  <si>
    <t>TOTAL  INVERSIÓN</t>
  </si>
  <si>
    <t>TOTAL  PRESUPUESTO PGN</t>
  </si>
  <si>
    <t>01- 320104</t>
  </si>
  <si>
    <t>A-02-02</t>
  </si>
  <si>
    <t>ADQUISICIONES DIFERENTES DE ACTIVOS</t>
  </si>
  <si>
    <t>GASTOS  DE  FUNCIONAMIENTO REGALÍAS</t>
  </si>
  <si>
    <t>TOTAL PRESUPUESTO ANLA</t>
  </si>
  <si>
    <r>
      <rPr>
        <b/>
        <sz val="9"/>
        <rFont val="Calibri Light"/>
        <family val="2"/>
      </rPr>
      <t>CSF:</t>
    </r>
    <r>
      <rPr>
        <sz val="9"/>
        <rFont val="Calibri Light"/>
        <family val="2"/>
      </rPr>
      <t xml:space="preserve"> Con situacion de fondos</t>
    </r>
  </si>
  <si>
    <r>
      <rPr>
        <b/>
        <sz val="9"/>
        <rFont val="Calibri Light"/>
        <family val="2"/>
      </rPr>
      <t>SSF</t>
    </r>
    <r>
      <rPr>
        <sz val="9"/>
        <rFont val="Calibri Light"/>
        <family val="2"/>
      </rPr>
      <t>: sin situacion de fondos</t>
    </r>
  </si>
  <si>
    <r>
      <rPr>
        <b/>
        <sz val="9"/>
        <rFont val="Calibri Light"/>
        <family val="2"/>
      </rPr>
      <t>ANLA:</t>
    </r>
    <r>
      <rPr>
        <sz val="9"/>
        <rFont val="Calibri Light"/>
        <family val="2"/>
      </rPr>
      <t xml:space="preserve"> Autoridad Nacional de Licencias Ambientales</t>
    </r>
  </si>
  <si>
    <r>
      <rPr>
        <b/>
        <sz val="9"/>
        <rFont val="Calibri Light"/>
        <family val="2"/>
      </rPr>
      <t>FONAM-ANLA:</t>
    </r>
    <r>
      <rPr>
        <sz val="9"/>
        <rFont val="Calibri Light"/>
        <family val="2"/>
      </rPr>
      <t xml:space="preserve"> Fondo Nacional Ambiental</t>
    </r>
  </si>
  <si>
    <t>1. ORDENAMIENTO DEL TERRITORIO ALREDEDOR DEL AGUA Y JUSTICIA AMBIENTAL / D. INSTRUMENTOS DE CONTROL Y VIGILANCIA AMBIENTAL PARA LA RESILIENCIA</t>
  </si>
  <si>
    <t>1. ORDENAMIENTO DEL TERRITORIO ALREDEDOR DEL AGUA Y JUSTICIA AMBIENTAL / C. MODERNIZACIÓN DE LA INSTITUCIONALIDAD AMBIENTAL Y DE GESTIÓN DEL RIESGO DE DESASTRES</t>
  </si>
  <si>
    <t>C-3201-0900-3-10101D</t>
  </si>
  <si>
    <t>C-3299-0900-6-10101C</t>
  </si>
  <si>
    <t>CAPITULO INDEPENDIENTE DEL SISTEMA GENERAL DE REGALÍAS -SGR</t>
  </si>
  <si>
    <t xml:space="preserve"> </t>
  </si>
  <si>
    <t>C-3201-0900-2-10101D</t>
  </si>
  <si>
    <t>C-3299-0900-3-10101C</t>
  </si>
  <si>
    <t>C-3201-0900-5-10101D</t>
  </si>
  <si>
    <t>C-3299-0900-8-10101C</t>
  </si>
  <si>
    <t>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</si>
</sst>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 Light"/>
      <family val="2"/>
    </font>
    <font>
      <sz val="11"/>
      <name val="Calibri"/>
      <family val="2"/>
    </font>
    <font>
      <sz val="8"/>
      <name val="Calibri"/>
      <family val="2"/>
    </font>
    <font>
      <sz val="8"/>
      <color rgb="FF000000"/>
      <name val="Calibri Light"/>
      <family val="2"/>
    </font>
    <font>
      <sz val="8"/>
      <name val="Calibri Light"/>
      <family val="2"/>
    </font>
    <font>
      <b/>
      <sz val="8"/>
      <color theme="0"/>
      <name val="Calibri Light"/>
      <family val="2"/>
    </font>
    <font>
      <sz val="9"/>
      <name val="Calibri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sz val="9"/>
      <color theme="0"/>
      <name val="Calibri Light"/>
      <family val="2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8B760"/>
        <bgColor indexed="64"/>
      </patternFill>
    </fill>
    <fill>
      <patternFill patternType="solid">
        <fgColor rgb="FF04652E"/>
        <bgColor indexed="64"/>
      </patternFill>
    </fill>
    <fill>
      <patternFill patternType="solid">
        <fgColor rgb="FF099939"/>
        <bgColor indexed="64"/>
      </patternFill>
    </fill>
    <fill>
      <patternFill patternType="solid">
        <fgColor rgb="FFF3B248"/>
        <bgColor indexed="64"/>
      </patternFill>
    </fill>
    <fill>
      <patternFill patternType="solid">
        <fgColor rgb="FFE57E38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62">
    <xf numFmtId="0" fontId="0" fillId="0" borderId="0" xfId="0"/>
    <xf numFmtId="10" fontId="6" fillId="0" borderId="0" xfId="1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164" fontId="6" fillId="0" borderId="0" xfId="2" applyFont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 wrapText="1" readingOrder="1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 readingOrder="1"/>
    </xf>
    <xf numFmtId="0" fontId="9" fillId="3" borderId="1" xfId="3" applyFont="1" applyFill="1" applyBorder="1" applyAlignment="1">
      <alignment horizontal="center" vertical="center" wrapText="1" readingOrder="1"/>
    </xf>
    <xf numFmtId="0" fontId="9" fillId="4" borderId="1" xfId="3" applyFont="1" applyFill="1" applyBorder="1" applyAlignment="1">
      <alignment horizontal="center" vertical="center" wrapText="1" readingOrder="1"/>
    </xf>
    <xf numFmtId="0" fontId="9" fillId="2" borderId="1" xfId="3" applyFont="1" applyFill="1" applyBorder="1" applyAlignment="1">
      <alignment horizontal="center" vertical="center" wrapText="1" readingOrder="1"/>
    </xf>
    <xf numFmtId="0" fontId="9" fillId="6" borderId="1" xfId="3" applyFont="1" applyFill="1" applyBorder="1" applyAlignment="1">
      <alignment horizontal="center" vertical="center" wrapText="1" readingOrder="1"/>
    </xf>
    <xf numFmtId="0" fontId="9" fillId="5" borderId="1" xfId="3" applyFont="1" applyFill="1" applyBorder="1" applyAlignment="1">
      <alignment horizontal="center" vertical="center" wrapText="1" readingOrder="1"/>
    </xf>
    <xf numFmtId="0" fontId="6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center" vertical="center" wrapText="1" readingOrder="1"/>
    </xf>
    <xf numFmtId="0" fontId="7" fillId="0" borderId="1" xfId="3" applyFont="1" applyBorder="1" applyAlignment="1">
      <alignment horizontal="left" vertical="center" wrapText="1" readingOrder="1"/>
    </xf>
    <xf numFmtId="10" fontId="8" fillId="0" borderId="1" xfId="4" applyNumberFormat="1" applyFont="1" applyBorder="1" applyAlignment="1">
      <alignment horizontal="center" vertical="center"/>
    </xf>
    <xf numFmtId="10" fontId="6" fillId="0" borderId="0" xfId="4" applyNumberFormat="1" applyFont="1" applyAlignment="1">
      <alignment horizontal="center" vertical="center"/>
    </xf>
    <xf numFmtId="165" fontId="9" fillId="4" borderId="1" xfId="3" applyNumberFormat="1" applyFont="1" applyFill="1" applyBorder="1" applyAlignment="1">
      <alignment horizontal="center" vertical="center" wrapText="1" readingOrder="1"/>
    </xf>
    <xf numFmtId="165" fontId="9" fillId="2" borderId="1" xfId="3" applyNumberFormat="1" applyFont="1" applyFill="1" applyBorder="1" applyAlignment="1">
      <alignment horizontal="center" vertical="center" wrapText="1" readingOrder="1"/>
    </xf>
    <xf numFmtId="165" fontId="9" fillId="6" borderId="1" xfId="3" applyNumberFormat="1" applyFont="1" applyFill="1" applyBorder="1" applyAlignment="1">
      <alignment horizontal="center" vertical="center" wrapText="1" readingOrder="1"/>
    </xf>
    <xf numFmtId="165" fontId="9" fillId="5" borderId="1" xfId="3" applyNumberFormat="1" applyFont="1" applyFill="1" applyBorder="1" applyAlignment="1">
      <alignment horizontal="center" vertical="center" wrapText="1" readingOrder="1"/>
    </xf>
    <xf numFmtId="10" fontId="9" fillId="2" borderId="1" xfId="4" applyNumberFormat="1" applyFont="1" applyFill="1" applyBorder="1" applyAlignment="1">
      <alignment horizontal="center" vertical="center" wrapText="1" readingOrder="1"/>
    </xf>
    <xf numFmtId="10" fontId="9" fillId="6" borderId="1" xfId="4" applyNumberFormat="1" applyFont="1" applyFill="1" applyBorder="1" applyAlignment="1">
      <alignment horizontal="center" vertical="center" wrapText="1" readingOrder="1"/>
    </xf>
    <xf numFmtId="10" fontId="9" fillId="5" borderId="1" xfId="4" applyNumberFormat="1" applyFont="1" applyFill="1" applyBorder="1" applyAlignment="1">
      <alignment horizontal="center" vertical="center" wrapText="1" readingOrder="1"/>
    </xf>
    <xf numFmtId="165" fontId="6" fillId="0" borderId="0" xfId="3" applyNumberFormat="1" applyFont="1" applyAlignment="1">
      <alignment horizontal="center" vertical="center"/>
    </xf>
    <xf numFmtId="10" fontId="9" fillId="2" borderId="1" xfId="3" applyNumberFormat="1" applyFont="1" applyFill="1" applyBorder="1" applyAlignment="1">
      <alignment horizontal="center" vertical="center"/>
    </xf>
    <xf numFmtId="10" fontId="9" fillId="6" borderId="1" xfId="3" applyNumberFormat="1" applyFont="1" applyFill="1" applyBorder="1" applyAlignment="1">
      <alignment horizontal="center" vertical="center"/>
    </xf>
    <xf numFmtId="10" fontId="9" fillId="5" borderId="1" xfId="3" applyNumberFormat="1" applyFont="1" applyFill="1" applyBorder="1" applyAlignment="1">
      <alignment horizontal="center" vertical="center"/>
    </xf>
    <xf numFmtId="9" fontId="6" fillId="0" borderId="0" xfId="4" applyFont="1" applyAlignment="1">
      <alignment horizontal="center" vertical="center"/>
    </xf>
    <xf numFmtId="43" fontId="6" fillId="0" borderId="0" xfId="6" applyFont="1" applyAlignment="1">
      <alignment horizontal="center" vertical="center"/>
    </xf>
    <xf numFmtId="165" fontId="9" fillId="4" borderId="1" xfId="3" applyNumberFormat="1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 vertical="center"/>
    </xf>
    <xf numFmtId="165" fontId="9" fillId="6" borderId="1" xfId="3" applyNumberFormat="1" applyFont="1" applyFill="1" applyBorder="1" applyAlignment="1">
      <alignment horizontal="center" vertical="center"/>
    </xf>
    <xf numFmtId="165" fontId="9" fillId="5" borderId="1" xfId="3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 wrapText="1" readingOrder="1"/>
    </xf>
    <xf numFmtId="164" fontId="10" fillId="0" borderId="0" xfId="3" applyNumberFormat="1" applyFont="1" applyAlignment="1">
      <alignment horizontal="center" vertical="center"/>
    </xf>
    <xf numFmtId="43" fontId="10" fillId="0" borderId="0" xfId="6" applyFont="1" applyAlignment="1">
      <alignment horizontal="center" vertical="center"/>
    </xf>
    <xf numFmtId="9" fontId="10" fillId="0" borderId="0" xfId="4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" fontId="10" fillId="0" borderId="0" xfId="3" applyNumberFormat="1" applyFont="1" applyAlignment="1">
      <alignment horizontal="center" vertical="center"/>
    </xf>
    <xf numFmtId="9" fontId="6" fillId="0" borderId="0" xfId="8" applyFont="1" applyAlignment="1">
      <alignment horizontal="center" vertical="center"/>
    </xf>
    <xf numFmtId="165" fontId="13" fillId="4" borderId="1" xfId="3" applyNumberFormat="1" applyFont="1" applyFill="1" applyBorder="1" applyAlignment="1">
      <alignment horizontal="center" vertical="center"/>
    </xf>
    <xf numFmtId="165" fontId="13" fillId="2" borderId="1" xfId="3" applyNumberFormat="1" applyFont="1" applyFill="1" applyBorder="1" applyAlignment="1">
      <alignment horizontal="center" vertical="center"/>
    </xf>
    <xf numFmtId="165" fontId="13" fillId="6" borderId="1" xfId="3" applyNumberFormat="1" applyFont="1" applyFill="1" applyBorder="1" applyAlignment="1">
      <alignment horizontal="center" vertical="center"/>
    </xf>
    <xf numFmtId="165" fontId="13" fillId="5" borderId="1" xfId="3" applyNumberFormat="1" applyFont="1" applyFill="1" applyBorder="1" applyAlignment="1">
      <alignment horizontal="center" vertical="center"/>
    </xf>
    <xf numFmtId="10" fontId="13" fillId="2" borderId="1" xfId="3" applyNumberFormat="1" applyFont="1" applyFill="1" applyBorder="1" applyAlignment="1">
      <alignment horizontal="center" vertical="center"/>
    </xf>
    <xf numFmtId="10" fontId="13" fillId="6" borderId="1" xfId="3" applyNumberFormat="1" applyFont="1" applyFill="1" applyBorder="1" applyAlignment="1">
      <alignment horizontal="center" vertical="center"/>
    </xf>
    <xf numFmtId="10" fontId="13" fillId="5" borderId="1" xfId="3" applyNumberFormat="1" applyFont="1" applyFill="1" applyBorder="1" applyAlignment="1">
      <alignment horizontal="center" vertical="center"/>
    </xf>
    <xf numFmtId="9" fontId="6" fillId="0" borderId="0" xfId="3" applyNumberFormat="1" applyFont="1" applyAlignment="1">
      <alignment horizontal="center" vertical="center"/>
    </xf>
    <xf numFmtId="9" fontId="15" fillId="0" borderId="0" xfId="1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 readingOrder="1"/>
    </xf>
    <xf numFmtId="0" fontId="9" fillId="3" borderId="1" xfId="3" applyFont="1" applyFill="1" applyBorder="1" applyAlignment="1">
      <alignment horizontal="center" vertical="center" wrapText="1" readingOrder="1"/>
    </xf>
    <xf numFmtId="0" fontId="6" fillId="0" borderId="0" xfId="3" applyFont="1" applyAlignment="1">
      <alignment horizontal="center" vertical="center"/>
    </xf>
    <xf numFmtId="0" fontId="13" fillId="3" borderId="1" xfId="3" applyFont="1" applyFill="1" applyBorder="1" applyAlignment="1">
      <alignment horizontal="center" vertical="center" wrapText="1" readingOrder="1"/>
    </xf>
    <xf numFmtId="0" fontId="4" fillId="0" borderId="0" xfId="3" applyFont="1" applyAlignment="1">
      <alignment horizontal="center" vertical="center" wrapText="1" readingOrder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wrapText="1"/>
    </xf>
  </cellXfs>
  <cellStyles count="11">
    <cellStyle name="Millares [0] 2" xfId="10" xr:uid="{7ED47644-0CCA-4437-93D6-981028421702}"/>
    <cellStyle name="Millares 2" xfId="2" xr:uid="{6940324F-2109-4AF9-8960-9FDD24C5A9DC}"/>
    <cellStyle name="Millares 2 2" xfId="6" xr:uid="{2123567E-7FA1-47F6-A5CE-F85B6CB2F142}"/>
    <cellStyle name="Normal" xfId="0" builtinId="0"/>
    <cellStyle name="Normal 2" xfId="9" xr:uid="{9AAC3D32-E29A-4FDA-BE10-B763EC653867}"/>
    <cellStyle name="Normal 3" xfId="3" xr:uid="{68CA2077-D425-4A5B-A6BB-3A6EB1A58580}"/>
    <cellStyle name="Porcentaje" xfId="1" builtinId="5"/>
    <cellStyle name="Porcentaje 2" xfId="4" xr:uid="{CD032CC6-6BAB-4341-AA8E-0D9D61B25197}"/>
    <cellStyle name="Porcentaje 3" xfId="5" xr:uid="{87967833-5A9C-4898-B540-ECE9B81D0202}"/>
    <cellStyle name="Porcentaje 3 2" xfId="7" xr:uid="{2CEDF650-9ED6-4B20-9E93-42E2FEDBC213}"/>
    <cellStyle name="Porcentaje 3 2 2" xfId="8" xr:uid="{B8A7EBE1-9755-4A4B-9250-A2C8420E7A0E}"/>
  </cellStyles>
  <dxfs count="0"/>
  <tableStyles count="0" defaultTableStyle="TableStyleMedium2" defaultPivotStyle="PivotStyleLight16"/>
  <colors>
    <mruColors>
      <color rgb="FFE57E38"/>
      <color rgb="FFF3B248"/>
      <color rgb="FFF0A328"/>
      <color rgb="FF68B760"/>
      <color rgb="FF099939"/>
      <color rgb="FF04652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309104</xdr:colOff>
      <xdr:row>1</xdr:row>
      <xdr:rowOff>63500</xdr:rowOff>
    </xdr:from>
    <xdr:ext cx="1916944" cy="911225"/>
    <xdr:pic>
      <xdr:nvPicPr>
        <xdr:cNvPr id="2" name="Imagen 1">
          <a:extLst>
            <a:ext uri="{FF2B5EF4-FFF2-40B4-BE49-F238E27FC236}">
              <a16:creationId xmlns:a16="http://schemas.microsoft.com/office/drawing/2014/main" id="{4C112977-EB5A-4834-A2E4-11301323A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664" y="246380"/>
          <a:ext cx="1916944" cy="911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309104</xdr:colOff>
      <xdr:row>1</xdr:row>
      <xdr:rowOff>63500</xdr:rowOff>
    </xdr:from>
    <xdr:ext cx="1916944" cy="911225"/>
    <xdr:pic>
      <xdr:nvPicPr>
        <xdr:cNvPr id="2" name="Imagen 1">
          <a:extLst>
            <a:ext uri="{FF2B5EF4-FFF2-40B4-BE49-F238E27FC236}">
              <a16:creationId xmlns:a16="http://schemas.microsoft.com/office/drawing/2014/main" id="{6315C0AF-7A01-42C7-B3CF-3CC1A72A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8579" y="254000"/>
          <a:ext cx="1916944" cy="911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6%20Ejecuci&#243;n%20Presupuestal%20MHCP%20a%20Junio%202026%20-%20PG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V. Actual"/>
      <sheetName val="V. Actual"/>
      <sheetName val="Hoja1"/>
      <sheetName val="Reserva"/>
      <sheetName val="Hoja2"/>
      <sheetName val="CxPagar"/>
      <sheetName val="Convenciones"/>
    </sheetNames>
    <sheetDataSet>
      <sheetData sheetId="0"/>
      <sheetData sheetId="1"/>
      <sheetData sheetId="2">
        <row r="1">
          <cell r="A1" t="str">
            <v>RUBRO</v>
          </cell>
          <cell r="B1" t="str">
            <v>FUENTE</v>
          </cell>
          <cell r="C1" t="str">
            <v>REC</v>
          </cell>
          <cell r="D1" t="str">
            <v>SIT</v>
          </cell>
          <cell r="E1" t="str">
            <v>DESCRIPCION</v>
          </cell>
          <cell r="F1" t="str">
            <v>APR. INICIAL</v>
          </cell>
          <cell r="G1" t="str">
            <v>APR. ADICIONADA</v>
          </cell>
          <cell r="H1" t="str">
            <v>APR. REDUCIDA</v>
          </cell>
          <cell r="I1" t="str">
            <v>APR. VIGENTE</v>
          </cell>
          <cell r="J1" t="str">
            <v>APR BLOQUEADA</v>
          </cell>
          <cell r="K1" t="str">
            <v>CDP</v>
          </cell>
          <cell r="L1" t="str">
            <v>%</v>
          </cell>
          <cell r="M1" t="str">
            <v>COMPROMISO</v>
          </cell>
          <cell r="N1" t="str">
            <v>%</v>
          </cell>
          <cell r="O1" t="str">
            <v>OBLIGACION</v>
          </cell>
          <cell r="P1" t="str">
            <v>%</v>
          </cell>
          <cell r="Q1" t="str">
            <v>PAGOS</v>
          </cell>
          <cell r="R1" t="str">
            <v>%</v>
          </cell>
        </row>
        <row r="2">
          <cell r="A2" t="str">
            <v>A-01-01-01</v>
          </cell>
          <cell r="B2" t="str">
            <v>Nación</v>
          </cell>
          <cell r="C2" t="str">
            <v>10</v>
          </cell>
          <cell r="D2" t="str">
            <v>CSF</v>
          </cell>
          <cell r="E2" t="str">
            <v>SALARIO</v>
          </cell>
          <cell r="F2">
            <v>94653000000</v>
          </cell>
          <cell r="G2">
            <v>0</v>
          </cell>
          <cell r="H2">
            <v>0</v>
          </cell>
          <cell r="I2">
            <v>94653000000</v>
          </cell>
          <cell r="J2">
            <v>0</v>
          </cell>
          <cell r="K2">
            <v>94653000000</v>
          </cell>
          <cell r="L2">
            <v>1</v>
          </cell>
          <cell r="M2">
            <v>35131533206.959999</v>
          </cell>
          <cell r="N2">
            <v>0.37116132829345083</v>
          </cell>
          <cell r="O2">
            <v>34860324550.110001</v>
          </cell>
          <cell r="P2">
            <v>0.36829603446388387</v>
          </cell>
          <cell r="Q2">
            <v>34860324550.110001</v>
          </cell>
          <cell r="R2">
            <v>0.36829603446388387</v>
          </cell>
        </row>
        <row r="3">
          <cell r="A3" t="str">
            <v>A-01-01-01-001-001</v>
          </cell>
          <cell r="B3" t="str">
            <v>Nación</v>
          </cell>
          <cell r="C3" t="str">
            <v>10</v>
          </cell>
          <cell r="D3" t="str">
            <v>CSF</v>
          </cell>
          <cell r="E3" t="str">
            <v>SUELDO BÁSICO</v>
          </cell>
          <cell r="F3">
            <v>63180000000</v>
          </cell>
          <cell r="G3">
            <v>0</v>
          </cell>
          <cell r="H3">
            <v>0</v>
          </cell>
          <cell r="I3">
            <v>63180000000</v>
          </cell>
          <cell r="J3">
            <v>0</v>
          </cell>
          <cell r="K3">
            <v>63180000000</v>
          </cell>
          <cell r="L3">
            <v>1</v>
          </cell>
          <cell r="M3">
            <v>27234800339.25</v>
          </cell>
          <cell r="N3">
            <v>0.43106679865859449</v>
          </cell>
          <cell r="O3">
            <v>27008027674.259998</v>
          </cell>
          <cell r="P3">
            <v>0.42747748772174737</v>
          </cell>
          <cell r="Q3">
            <v>27008027674.259998</v>
          </cell>
          <cell r="R3">
            <v>0.42747748772174737</v>
          </cell>
        </row>
        <row r="4">
          <cell r="A4" t="str">
            <v>A-01-01-01-001-002</v>
          </cell>
          <cell r="B4" t="str">
            <v>Nación</v>
          </cell>
          <cell r="C4" t="str">
            <v>10</v>
          </cell>
          <cell r="D4" t="str">
            <v>CSF</v>
          </cell>
          <cell r="E4" t="str">
            <v>GASTOS DE REPRESENTACIÓN</v>
          </cell>
          <cell r="F4">
            <v>497000000</v>
          </cell>
          <cell r="G4">
            <v>0</v>
          </cell>
          <cell r="H4">
            <v>0</v>
          </cell>
          <cell r="I4">
            <v>497000000</v>
          </cell>
          <cell r="J4">
            <v>0</v>
          </cell>
          <cell r="K4">
            <v>497000000</v>
          </cell>
          <cell r="L4">
            <v>1</v>
          </cell>
          <cell r="M4">
            <v>181151696.33000001</v>
          </cell>
          <cell r="N4">
            <v>0.36449033466800806</v>
          </cell>
          <cell r="O4">
            <v>181151696.33000001</v>
          </cell>
          <cell r="P4">
            <v>0.36449033466800806</v>
          </cell>
          <cell r="Q4">
            <v>181151696.33000001</v>
          </cell>
          <cell r="R4">
            <v>0.36449033466800806</v>
          </cell>
        </row>
        <row r="5">
          <cell r="A5" t="str">
            <v>A-01-01-01-001-003</v>
          </cell>
          <cell r="B5" t="str">
            <v>Nación</v>
          </cell>
          <cell r="C5" t="str">
            <v>10</v>
          </cell>
          <cell r="D5" t="str">
            <v>CSF</v>
          </cell>
          <cell r="E5" t="str">
            <v>PRIMA TÉCNICA SALARIAL</v>
          </cell>
          <cell r="F5">
            <v>11337000000</v>
          </cell>
          <cell r="G5">
            <v>0</v>
          </cell>
          <cell r="H5">
            <v>0</v>
          </cell>
          <cell r="I5">
            <v>11337000000</v>
          </cell>
          <cell r="J5">
            <v>0</v>
          </cell>
          <cell r="K5">
            <v>11337000000</v>
          </cell>
          <cell r="L5">
            <v>1</v>
          </cell>
          <cell r="M5">
            <v>4663984075.1400003</v>
          </cell>
          <cell r="N5">
            <v>0.41139490827732206</v>
          </cell>
          <cell r="O5">
            <v>4647267734.9700003</v>
          </cell>
          <cell r="P5">
            <v>0.40992041412807623</v>
          </cell>
          <cell r="Q5">
            <v>4647267734.9700003</v>
          </cell>
          <cell r="R5">
            <v>0.40992041412807623</v>
          </cell>
        </row>
        <row r="6">
          <cell r="A6" t="str">
            <v>A-01-01-01-001-004</v>
          </cell>
          <cell r="B6" t="str">
            <v>Nación</v>
          </cell>
          <cell r="C6" t="str">
            <v>10</v>
          </cell>
          <cell r="D6" t="str">
            <v>CSF</v>
          </cell>
          <cell r="E6" t="str">
            <v>SUBSIDIO DE ALIMENTACIÓN</v>
          </cell>
          <cell r="F6">
            <v>125000000</v>
          </cell>
          <cell r="G6">
            <v>0</v>
          </cell>
          <cell r="H6">
            <v>0</v>
          </cell>
          <cell r="I6">
            <v>125000000</v>
          </cell>
          <cell r="J6">
            <v>0</v>
          </cell>
          <cell r="K6">
            <v>125000000</v>
          </cell>
          <cell r="L6">
            <v>1</v>
          </cell>
          <cell r="M6">
            <v>49377940.969999999</v>
          </cell>
          <cell r="N6">
            <v>0.39502352775999999</v>
          </cell>
          <cell r="O6">
            <v>48556502.909999996</v>
          </cell>
          <cell r="P6">
            <v>0.38845202327999995</v>
          </cell>
          <cell r="Q6">
            <v>48556502.909999996</v>
          </cell>
          <cell r="R6">
            <v>0.38845202327999995</v>
          </cell>
        </row>
        <row r="7">
          <cell r="A7" t="str">
            <v>A-01-01-01-001-005</v>
          </cell>
          <cell r="B7" t="str">
            <v>Nación</v>
          </cell>
          <cell r="C7" t="str">
            <v>10</v>
          </cell>
          <cell r="D7" t="str">
            <v>CSF</v>
          </cell>
          <cell r="E7" t="str">
            <v>AUXILIO DE TRANSPORTE</v>
          </cell>
          <cell r="F7">
            <v>252000000</v>
          </cell>
          <cell r="G7">
            <v>0</v>
          </cell>
          <cell r="H7">
            <v>0</v>
          </cell>
          <cell r="I7">
            <v>252000000</v>
          </cell>
          <cell r="J7">
            <v>0</v>
          </cell>
          <cell r="K7">
            <v>252000000</v>
          </cell>
          <cell r="L7">
            <v>1</v>
          </cell>
          <cell r="M7">
            <v>159482866.34</v>
          </cell>
          <cell r="N7">
            <v>0.63286851722222226</v>
          </cell>
          <cell r="O7">
            <v>152695857.91999999</v>
          </cell>
          <cell r="P7">
            <v>0.60593594412698404</v>
          </cell>
          <cell r="Q7">
            <v>152695857.91999999</v>
          </cell>
          <cell r="R7">
            <v>0.60593594412698404</v>
          </cell>
        </row>
        <row r="8">
          <cell r="A8" t="str">
            <v>A-01-01-01-001-006</v>
          </cell>
          <cell r="B8" t="str">
            <v>Nación</v>
          </cell>
          <cell r="C8" t="str">
            <v>10</v>
          </cell>
          <cell r="D8" t="str">
            <v>CSF</v>
          </cell>
          <cell r="E8" t="str">
            <v>PRIMA DE SERVICIO</v>
          </cell>
          <cell r="F8">
            <v>3574000000</v>
          </cell>
          <cell r="G8">
            <v>0</v>
          </cell>
          <cell r="H8">
            <v>0</v>
          </cell>
          <cell r="I8">
            <v>3574000000</v>
          </cell>
          <cell r="J8">
            <v>0</v>
          </cell>
          <cell r="K8">
            <v>3574000000</v>
          </cell>
          <cell r="L8">
            <v>1</v>
          </cell>
          <cell r="M8">
            <v>65713622.390000001</v>
          </cell>
          <cell r="N8">
            <v>1.8386575934527142E-2</v>
          </cell>
          <cell r="O8">
            <v>63124095.270000003</v>
          </cell>
          <cell r="P8">
            <v>1.7662030013989929E-2</v>
          </cell>
          <cell r="Q8">
            <v>63124095.270000003</v>
          </cell>
          <cell r="R8">
            <v>1.7662030013989929E-2</v>
          </cell>
        </row>
        <row r="9">
          <cell r="A9" t="str">
            <v>A-01-01-01-001-007</v>
          </cell>
          <cell r="B9" t="str">
            <v>Nación</v>
          </cell>
          <cell r="C9" t="str">
            <v>10</v>
          </cell>
          <cell r="D9" t="str">
            <v>CSF</v>
          </cell>
          <cell r="E9" t="str">
            <v>BONIFICACIÓN POR SERVICIOS PRESTADOS</v>
          </cell>
          <cell r="F9">
            <v>2436000000</v>
          </cell>
          <cell r="G9">
            <v>0</v>
          </cell>
          <cell r="H9">
            <v>0</v>
          </cell>
          <cell r="I9">
            <v>2436000000</v>
          </cell>
          <cell r="J9">
            <v>0</v>
          </cell>
          <cell r="K9">
            <v>2436000000</v>
          </cell>
          <cell r="L9">
            <v>1</v>
          </cell>
          <cell r="M9">
            <v>997265218.67999995</v>
          </cell>
          <cell r="N9">
            <v>0.40938637876847289</v>
          </cell>
          <cell r="O9">
            <v>993241505.47000003</v>
          </cell>
          <cell r="P9">
            <v>0.40773460815681445</v>
          </cell>
          <cell r="Q9">
            <v>993241505.47000003</v>
          </cell>
          <cell r="R9">
            <v>0.40773460815681445</v>
          </cell>
        </row>
        <row r="10">
          <cell r="A10" t="str">
            <v>A-01-01-01-001-008</v>
          </cell>
          <cell r="B10" t="str">
            <v>Nación</v>
          </cell>
          <cell r="C10" t="str">
            <v>10</v>
          </cell>
          <cell r="D10" t="str">
            <v>CSF</v>
          </cell>
          <cell r="E10" t="str">
            <v>HORAS EXTRAS, DOMINICALES, FESTIVOS Y RECARGOS</v>
          </cell>
          <cell r="F10">
            <v>569000000</v>
          </cell>
          <cell r="G10">
            <v>0</v>
          </cell>
          <cell r="H10">
            <v>0</v>
          </cell>
          <cell r="I10">
            <v>569000000</v>
          </cell>
          <cell r="J10">
            <v>0</v>
          </cell>
          <cell r="K10">
            <v>569000000</v>
          </cell>
          <cell r="L10">
            <v>1</v>
          </cell>
          <cell r="M10">
            <v>165110098.11000001</v>
          </cell>
          <cell r="N10">
            <v>0.29017591934973641</v>
          </cell>
          <cell r="O10">
            <v>164201521.46000001</v>
          </cell>
          <cell r="P10">
            <v>0.28857912383128298</v>
          </cell>
          <cell r="Q10">
            <v>164201521.46000001</v>
          </cell>
          <cell r="R10">
            <v>0.28857912383128298</v>
          </cell>
        </row>
        <row r="11">
          <cell r="A11" t="str">
            <v>A-01-01-01-001-009</v>
          </cell>
          <cell r="B11" t="str">
            <v>Nación</v>
          </cell>
          <cell r="C11" t="str">
            <v>10</v>
          </cell>
          <cell r="D11" t="str">
            <v>CSF</v>
          </cell>
          <cell r="E11" t="str">
            <v>PRIMA DE NAVIDAD</v>
          </cell>
          <cell r="F11">
            <v>7537000000</v>
          </cell>
          <cell r="G11">
            <v>0</v>
          </cell>
          <cell r="H11">
            <v>0</v>
          </cell>
          <cell r="I11">
            <v>7537000000</v>
          </cell>
          <cell r="J11">
            <v>0</v>
          </cell>
          <cell r="K11">
            <v>7537000000</v>
          </cell>
          <cell r="L11">
            <v>1</v>
          </cell>
          <cell r="M11">
            <v>35463822.420000002</v>
          </cell>
          <cell r="N11">
            <v>4.7052968581663794E-3</v>
          </cell>
          <cell r="O11">
            <v>34556153.25</v>
          </cell>
          <cell r="P11">
            <v>4.5848684158153108E-3</v>
          </cell>
          <cell r="Q11">
            <v>34556153.25</v>
          </cell>
          <cell r="R11">
            <v>4.5848684158153108E-3</v>
          </cell>
        </row>
        <row r="12">
          <cell r="A12" t="str">
            <v>A-01-01-01-001-010</v>
          </cell>
          <cell r="B12" t="str">
            <v>Nación</v>
          </cell>
          <cell r="C12" t="str">
            <v>10</v>
          </cell>
          <cell r="D12" t="str">
            <v>CSF</v>
          </cell>
          <cell r="E12" t="str">
            <v>PRIMA DE VACACIONES</v>
          </cell>
          <cell r="F12">
            <v>4428000000</v>
          </cell>
          <cell r="G12">
            <v>0</v>
          </cell>
          <cell r="H12">
            <v>0</v>
          </cell>
          <cell r="I12">
            <v>4428000000</v>
          </cell>
          <cell r="J12">
            <v>0</v>
          </cell>
          <cell r="K12">
            <v>4428000000</v>
          </cell>
          <cell r="L12">
            <v>1</v>
          </cell>
          <cell r="M12">
            <v>1324079614.3299999</v>
          </cell>
          <cell r="N12">
            <v>0.29902430314588979</v>
          </cell>
          <cell r="O12">
            <v>1312397895.27</v>
          </cell>
          <cell r="P12">
            <v>0.29638615521002709</v>
          </cell>
          <cell r="Q12">
            <v>1312397895.27</v>
          </cell>
          <cell r="R12">
            <v>0.29638615521002709</v>
          </cell>
        </row>
        <row r="13">
          <cell r="A13" t="str">
            <v>A-01-01-01-002-001-02-2</v>
          </cell>
          <cell r="B13" t="str">
            <v>Nación</v>
          </cell>
          <cell r="C13" t="str">
            <v>10</v>
          </cell>
          <cell r="D13" t="str">
            <v>CSF</v>
          </cell>
          <cell r="E13" t="str">
            <v>COMISIÓN DE ESTUDIOS</v>
          </cell>
          <cell r="F13">
            <v>718000000</v>
          </cell>
          <cell r="G13">
            <v>0</v>
          </cell>
          <cell r="H13">
            <v>0</v>
          </cell>
          <cell r="I13">
            <v>718000000</v>
          </cell>
          <cell r="J13">
            <v>0</v>
          </cell>
          <cell r="K13">
            <v>718000000</v>
          </cell>
          <cell r="L13">
            <v>1</v>
          </cell>
          <cell r="M13">
            <v>255103913</v>
          </cell>
          <cell r="N13">
            <v>0.35529792896935936</v>
          </cell>
          <cell r="O13">
            <v>255103913</v>
          </cell>
          <cell r="P13">
            <v>0.35529792896935936</v>
          </cell>
          <cell r="Q13">
            <v>255103913</v>
          </cell>
          <cell r="R13">
            <v>0.35529792896935936</v>
          </cell>
        </row>
        <row r="14">
          <cell r="A14" t="str">
            <v>A-01-01-02</v>
          </cell>
          <cell r="B14" t="str">
            <v>Nación</v>
          </cell>
          <cell r="C14" t="str">
            <v>10</v>
          </cell>
          <cell r="D14" t="str">
            <v>CSF</v>
          </cell>
          <cell r="E14" t="str">
            <v>CONTRIBUCIONES INHERENTES A LA NÓMINA</v>
          </cell>
          <cell r="F14">
            <v>33946000000</v>
          </cell>
          <cell r="G14">
            <v>0</v>
          </cell>
          <cell r="H14">
            <v>0</v>
          </cell>
          <cell r="I14">
            <v>33946000000</v>
          </cell>
          <cell r="J14">
            <v>0</v>
          </cell>
          <cell r="K14">
            <v>33946000000</v>
          </cell>
          <cell r="L14">
            <v>1</v>
          </cell>
          <cell r="M14">
            <v>11019534665</v>
          </cell>
          <cell r="N14">
            <v>0.32461953293466095</v>
          </cell>
          <cell r="O14">
            <v>11019534664</v>
          </cell>
          <cell r="P14">
            <v>0.3246195329052024</v>
          </cell>
          <cell r="Q14">
            <v>11019534664</v>
          </cell>
          <cell r="R14">
            <v>0.3246195329052024</v>
          </cell>
        </row>
        <row r="15">
          <cell r="A15" t="str">
            <v>A-01-01-02-001</v>
          </cell>
          <cell r="B15" t="str">
            <v>Nación</v>
          </cell>
          <cell r="C15" t="str">
            <v>10</v>
          </cell>
          <cell r="D15" t="str">
            <v>CSF</v>
          </cell>
          <cell r="E15" t="str">
            <v>APORTES A LA SEGURIDAD SOCIAL EN PENSIONES</v>
          </cell>
          <cell r="F15">
            <v>9851000000</v>
          </cell>
          <cell r="G15">
            <v>0</v>
          </cell>
          <cell r="H15">
            <v>0</v>
          </cell>
          <cell r="I15">
            <v>9851000000</v>
          </cell>
          <cell r="J15">
            <v>0</v>
          </cell>
          <cell r="K15">
            <v>9851000000</v>
          </cell>
          <cell r="L15">
            <v>1</v>
          </cell>
          <cell r="M15">
            <v>3313167200</v>
          </cell>
          <cell r="N15">
            <v>0.33632800730890267</v>
          </cell>
          <cell r="O15">
            <v>3313167200</v>
          </cell>
          <cell r="P15">
            <v>0.33632800730890267</v>
          </cell>
          <cell r="Q15">
            <v>3313167200</v>
          </cell>
          <cell r="R15">
            <v>0.33632800730890267</v>
          </cell>
        </row>
        <row r="16">
          <cell r="A16" t="str">
            <v>A-01-01-02-002</v>
          </cell>
          <cell r="B16" t="str">
            <v>Nación</v>
          </cell>
          <cell r="C16" t="str">
            <v>10</v>
          </cell>
          <cell r="D16" t="str">
            <v>CSF</v>
          </cell>
          <cell r="E16" t="str">
            <v>APORTES A LA SEGURIDAD SOCIAL EN SALUD</v>
          </cell>
          <cell r="F16">
            <v>7050000000</v>
          </cell>
          <cell r="G16">
            <v>0</v>
          </cell>
          <cell r="H16">
            <v>0</v>
          </cell>
          <cell r="I16">
            <v>7050000000</v>
          </cell>
          <cell r="J16">
            <v>0</v>
          </cell>
          <cell r="K16">
            <v>7050000000</v>
          </cell>
          <cell r="L16">
            <v>1</v>
          </cell>
          <cell r="M16">
            <v>2370457600</v>
          </cell>
          <cell r="N16">
            <v>0.33623512056737587</v>
          </cell>
          <cell r="O16">
            <v>2370457600</v>
          </cell>
          <cell r="P16">
            <v>0.33623512056737587</v>
          </cell>
          <cell r="Q16">
            <v>2370457600</v>
          </cell>
          <cell r="R16">
            <v>0.33623512056737587</v>
          </cell>
        </row>
        <row r="17">
          <cell r="A17" t="str">
            <v>A-01-01-02-003</v>
          </cell>
          <cell r="B17" t="str">
            <v>Nación</v>
          </cell>
          <cell r="C17" t="str">
            <v>10</v>
          </cell>
          <cell r="D17" t="str">
            <v>CSF</v>
          </cell>
          <cell r="E17" t="str">
            <v xml:space="preserve">AUXILIO DE CESANTÍAS </v>
          </cell>
          <cell r="F17">
            <v>8324000000</v>
          </cell>
          <cell r="G17">
            <v>0</v>
          </cell>
          <cell r="H17">
            <v>0</v>
          </cell>
          <cell r="I17">
            <v>8324000000</v>
          </cell>
          <cell r="J17">
            <v>0</v>
          </cell>
          <cell r="K17">
            <v>8324000000</v>
          </cell>
          <cell r="L17">
            <v>1</v>
          </cell>
          <cell r="M17">
            <v>2583470664</v>
          </cell>
          <cell r="N17">
            <v>0.31036408745795291</v>
          </cell>
          <cell r="O17">
            <v>2583470664</v>
          </cell>
          <cell r="P17">
            <v>0.31036408745795291</v>
          </cell>
          <cell r="Q17">
            <v>2583470664</v>
          </cell>
          <cell r="R17">
            <v>0.31036408745795291</v>
          </cell>
        </row>
        <row r="18">
          <cell r="A18" t="str">
            <v>A-01-01-02-004</v>
          </cell>
          <cell r="B18" t="str">
            <v>Nación</v>
          </cell>
          <cell r="C18" t="str">
            <v>10</v>
          </cell>
          <cell r="D18" t="str">
            <v>CSF</v>
          </cell>
          <cell r="E18" t="str">
            <v>APORTES A CAJAS DE COMPENSACIÓN FAMILIAR</v>
          </cell>
          <cell r="F18">
            <v>3687000000</v>
          </cell>
          <cell r="G18">
            <v>0</v>
          </cell>
          <cell r="H18">
            <v>0</v>
          </cell>
          <cell r="I18">
            <v>3687000000</v>
          </cell>
          <cell r="J18">
            <v>0</v>
          </cell>
          <cell r="K18">
            <v>3687000000</v>
          </cell>
          <cell r="L18">
            <v>1</v>
          </cell>
          <cell r="M18">
            <v>1156649601</v>
          </cell>
          <cell r="N18">
            <v>0.31371022538649307</v>
          </cell>
          <cell r="O18">
            <v>1156649600</v>
          </cell>
          <cell r="P18">
            <v>0.31371022511526986</v>
          </cell>
          <cell r="Q18">
            <v>1156649600</v>
          </cell>
          <cell r="R18">
            <v>0.31371022511526986</v>
          </cell>
        </row>
        <row r="19">
          <cell r="A19" t="str">
            <v>A-01-01-02-005</v>
          </cell>
          <cell r="B19" t="str">
            <v>Nación</v>
          </cell>
          <cell r="C19" t="str">
            <v>10</v>
          </cell>
          <cell r="D19" t="str">
            <v>CSF</v>
          </cell>
          <cell r="E19" t="str">
            <v>APORTES GENERALES AL SISTEMA DE RIESGOS LABORALES</v>
          </cell>
          <cell r="F19">
            <v>425000000</v>
          </cell>
          <cell r="G19">
            <v>0</v>
          </cell>
          <cell r="H19">
            <v>0</v>
          </cell>
          <cell r="I19">
            <v>425000000</v>
          </cell>
          <cell r="J19">
            <v>0</v>
          </cell>
          <cell r="K19">
            <v>425000000</v>
          </cell>
          <cell r="L19">
            <v>1</v>
          </cell>
          <cell r="M19">
            <v>149350900</v>
          </cell>
          <cell r="N19">
            <v>0.35141388235294119</v>
          </cell>
          <cell r="O19">
            <v>149350900</v>
          </cell>
          <cell r="P19">
            <v>0.35141388235294119</v>
          </cell>
          <cell r="Q19">
            <v>149350900</v>
          </cell>
          <cell r="R19">
            <v>0.35141388235294119</v>
          </cell>
        </row>
        <row r="20">
          <cell r="A20" t="str">
            <v>A-01-01-02-006</v>
          </cell>
          <cell r="B20" t="str">
            <v>Nación</v>
          </cell>
          <cell r="C20" t="str">
            <v>10</v>
          </cell>
          <cell r="D20" t="str">
            <v>CSF</v>
          </cell>
          <cell r="E20" t="str">
            <v>APORTES AL ICBF</v>
          </cell>
          <cell r="F20">
            <v>2765000000</v>
          </cell>
          <cell r="G20">
            <v>0</v>
          </cell>
          <cell r="H20">
            <v>0</v>
          </cell>
          <cell r="I20">
            <v>2765000000</v>
          </cell>
          <cell r="J20">
            <v>0</v>
          </cell>
          <cell r="K20">
            <v>2765000000</v>
          </cell>
          <cell r="L20">
            <v>1</v>
          </cell>
          <cell r="M20">
            <v>867532800</v>
          </cell>
          <cell r="N20">
            <v>0.3137550813743219</v>
          </cell>
          <cell r="O20">
            <v>867532800</v>
          </cell>
          <cell r="P20">
            <v>0.3137550813743219</v>
          </cell>
          <cell r="Q20">
            <v>867532800</v>
          </cell>
          <cell r="R20">
            <v>0.3137550813743219</v>
          </cell>
        </row>
        <row r="21">
          <cell r="A21" t="str">
            <v>A-01-01-02-007</v>
          </cell>
          <cell r="B21" t="str">
            <v>Nación</v>
          </cell>
          <cell r="C21" t="str">
            <v>10</v>
          </cell>
          <cell r="D21" t="str">
            <v>CSF</v>
          </cell>
          <cell r="E21" t="str">
            <v>APORTES AL SENA</v>
          </cell>
          <cell r="F21">
            <v>461000000</v>
          </cell>
          <cell r="G21">
            <v>0</v>
          </cell>
          <cell r="H21">
            <v>0</v>
          </cell>
          <cell r="I21">
            <v>461000000</v>
          </cell>
          <cell r="J21">
            <v>0</v>
          </cell>
          <cell r="K21">
            <v>461000000</v>
          </cell>
          <cell r="L21">
            <v>1</v>
          </cell>
          <cell r="M21">
            <v>144784600</v>
          </cell>
          <cell r="N21">
            <v>0.31406637744034704</v>
          </cell>
          <cell r="O21">
            <v>144784600</v>
          </cell>
          <cell r="P21">
            <v>0.31406637744034704</v>
          </cell>
          <cell r="Q21">
            <v>144784600</v>
          </cell>
          <cell r="R21">
            <v>0.31406637744034704</v>
          </cell>
        </row>
        <row r="22">
          <cell r="A22" t="str">
            <v>A-01-01-02-008</v>
          </cell>
          <cell r="B22" t="str">
            <v>Nación</v>
          </cell>
          <cell r="C22" t="str">
            <v>10</v>
          </cell>
          <cell r="D22" t="str">
            <v>CSF</v>
          </cell>
          <cell r="E22" t="str">
            <v>APORTES A LA ESAP</v>
          </cell>
          <cell r="F22">
            <v>461000000</v>
          </cell>
          <cell r="G22">
            <v>0</v>
          </cell>
          <cell r="H22">
            <v>0</v>
          </cell>
          <cell r="I22">
            <v>461000000</v>
          </cell>
          <cell r="J22">
            <v>0</v>
          </cell>
          <cell r="K22">
            <v>461000000</v>
          </cell>
          <cell r="L22">
            <v>1</v>
          </cell>
          <cell r="M22">
            <v>144784600</v>
          </cell>
          <cell r="N22">
            <v>0.31406637744034704</v>
          </cell>
          <cell r="O22">
            <v>144784600</v>
          </cell>
          <cell r="P22">
            <v>0.31406637744034704</v>
          </cell>
          <cell r="Q22">
            <v>144784600</v>
          </cell>
          <cell r="R22">
            <v>0.31406637744034704</v>
          </cell>
        </row>
        <row r="23">
          <cell r="A23" t="str">
            <v>A-01-01-02-009</v>
          </cell>
          <cell r="B23" t="str">
            <v>Nación</v>
          </cell>
          <cell r="C23" t="str">
            <v>10</v>
          </cell>
          <cell r="D23" t="str">
            <v>CSF</v>
          </cell>
          <cell r="E23" t="str">
            <v>APORTES A ESCUELAS INDUSTRIALES E INSTITUTOS TÉCNICOS</v>
          </cell>
          <cell r="F23">
            <v>922000000</v>
          </cell>
          <cell r="G23">
            <v>0</v>
          </cell>
          <cell r="H23">
            <v>0</v>
          </cell>
          <cell r="I23">
            <v>922000000</v>
          </cell>
          <cell r="J23">
            <v>0</v>
          </cell>
          <cell r="K23">
            <v>922000000</v>
          </cell>
          <cell r="L23">
            <v>1</v>
          </cell>
          <cell r="M23">
            <v>289336700</v>
          </cell>
          <cell r="N23">
            <v>0.31381420824295009</v>
          </cell>
          <cell r="O23">
            <v>289336700</v>
          </cell>
          <cell r="P23">
            <v>0.31381420824295009</v>
          </cell>
          <cell r="Q23">
            <v>289336700</v>
          </cell>
          <cell r="R23">
            <v>0.31381420824295009</v>
          </cell>
        </row>
        <row r="24">
          <cell r="A24" t="str">
            <v>A-01-01-03</v>
          </cell>
          <cell r="B24" t="str">
            <v>Nación</v>
          </cell>
          <cell r="C24" t="str">
            <v>10</v>
          </cell>
          <cell r="D24" t="str">
            <v>CSF</v>
          </cell>
          <cell r="E24" t="str">
            <v>REMUNERACIONES NO CONSTITUTIVAS DE FACTOR SALARIAL</v>
          </cell>
          <cell r="F24">
            <v>11882000000</v>
          </cell>
          <cell r="G24">
            <v>0</v>
          </cell>
          <cell r="H24">
            <v>0</v>
          </cell>
          <cell r="I24">
            <v>11882000000</v>
          </cell>
          <cell r="J24">
            <v>0</v>
          </cell>
          <cell r="K24">
            <v>11882000000</v>
          </cell>
          <cell r="L24">
            <v>1</v>
          </cell>
          <cell r="M24">
            <v>5277405236.7200003</v>
          </cell>
          <cell r="N24">
            <v>0.44415125708803233</v>
          </cell>
          <cell r="O24">
            <v>5243561940.4899998</v>
          </cell>
          <cell r="P24">
            <v>0.44130297428799864</v>
          </cell>
          <cell r="Q24">
            <v>5243561940.4899998</v>
          </cell>
          <cell r="R24">
            <v>0.44130297428799864</v>
          </cell>
        </row>
        <row r="25">
          <cell r="A25" t="str">
            <v>A-01-01-03-001-001</v>
          </cell>
          <cell r="B25" t="str">
            <v>Nación</v>
          </cell>
          <cell r="C25" t="str">
            <v>10</v>
          </cell>
          <cell r="D25" t="str">
            <v>CSF</v>
          </cell>
          <cell r="E25" t="str">
            <v>VACACIONES</v>
          </cell>
          <cell r="F25">
            <v>3439000000</v>
          </cell>
          <cell r="G25">
            <v>0</v>
          </cell>
          <cell r="H25">
            <v>0</v>
          </cell>
          <cell r="I25">
            <v>3439000000</v>
          </cell>
          <cell r="J25">
            <v>0</v>
          </cell>
          <cell r="K25">
            <v>3439000000</v>
          </cell>
          <cell r="L25">
            <v>1</v>
          </cell>
          <cell r="M25">
            <v>1575541621.51</v>
          </cell>
          <cell r="N25">
            <v>0.45813946539982553</v>
          </cell>
          <cell r="O25">
            <v>1574613560.55</v>
          </cell>
          <cell r="P25">
            <v>0.45786960178831054</v>
          </cell>
          <cell r="Q25">
            <v>1574613560.55</v>
          </cell>
          <cell r="R25">
            <v>0.45786960178831054</v>
          </cell>
        </row>
        <row r="26">
          <cell r="A26" t="str">
            <v>A-01-01-03-001-002</v>
          </cell>
          <cell r="B26" t="str">
            <v>Nación</v>
          </cell>
          <cell r="C26" t="str">
            <v>10</v>
          </cell>
          <cell r="D26" t="str">
            <v>CSF</v>
          </cell>
          <cell r="E26" t="str">
            <v>INDEMNIZACIÓN POR VACACIONES</v>
          </cell>
          <cell r="F26">
            <v>2047000000</v>
          </cell>
          <cell r="G26">
            <v>0</v>
          </cell>
          <cell r="H26">
            <v>0</v>
          </cell>
          <cell r="I26">
            <v>2047000000</v>
          </cell>
          <cell r="J26">
            <v>0</v>
          </cell>
          <cell r="K26">
            <v>2047000000</v>
          </cell>
          <cell r="L26">
            <v>1</v>
          </cell>
          <cell r="M26">
            <v>424261495.22000003</v>
          </cell>
          <cell r="N26">
            <v>0.20726013445041525</v>
          </cell>
          <cell r="O26">
            <v>407290549.88</v>
          </cell>
          <cell r="P26">
            <v>0.19896949188080118</v>
          </cell>
          <cell r="Q26">
            <v>407290549.88</v>
          </cell>
          <cell r="R26">
            <v>0.19896949188080118</v>
          </cell>
        </row>
        <row r="27">
          <cell r="A27" t="str">
            <v>A-01-01-03-001-003</v>
          </cell>
          <cell r="B27" t="str">
            <v>Nación</v>
          </cell>
          <cell r="C27" t="str">
            <v>10</v>
          </cell>
          <cell r="D27" t="str">
            <v>CSF</v>
          </cell>
          <cell r="E27" t="str">
            <v>BONIFICACIÓN ESPECIAL DE RECREACIÓN</v>
          </cell>
          <cell r="F27">
            <v>368000000</v>
          </cell>
          <cell r="G27">
            <v>0</v>
          </cell>
          <cell r="H27">
            <v>0</v>
          </cell>
          <cell r="I27">
            <v>368000000</v>
          </cell>
          <cell r="J27">
            <v>0</v>
          </cell>
          <cell r="K27">
            <v>368000000</v>
          </cell>
          <cell r="L27">
            <v>1</v>
          </cell>
          <cell r="M27">
            <v>208950599.28</v>
          </cell>
          <cell r="N27">
            <v>0.56780054152173909</v>
          </cell>
          <cell r="O27">
            <v>199604357.25999999</v>
          </cell>
          <cell r="P27">
            <v>0.54240314472826079</v>
          </cell>
          <cell r="Q27">
            <v>199604357.25999999</v>
          </cell>
          <cell r="R27">
            <v>0.54240314472826079</v>
          </cell>
        </row>
        <row r="28">
          <cell r="A28" t="str">
            <v>A-01-01-03-002</v>
          </cell>
          <cell r="B28" t="str">
            <v>Nación</v>
          </cell>
          <cell r="C28" t="str">
            <v>10</v>
          </cell>
          <cell r="D28" t="str">
            <v>CSF</v>
          </cell>
          <cell r="E28" t="str">
            <v>PRIMA TÉCNICA NO SALARIAL</v>
          </cell>
          <cell r="F28">
            <v>4471000000</v>
          </cell>
          <cell r="G28">
            <v>0</v>
          </cell>
          <cell r="H28">
            <v>0</v>
          </cell>
          <cell r="I28">
            <v>4471000000</v>
          </cell>
          <cell r="J28">
            <v>0</v>
          </cell>
          <cell r="K28">
            <v>4471000000</v>
          </cell>
          <cell r="L28">
            <v>1</v>
          </cell>
          <cell r="M28">
            <v>2250335121.21</v>
          </cell>
          <cell r="N28">
            <v>0.50331807676358753</v>
          </cell>
          <cell r="O28">
            <v>2247399878.5599999</v>
          </cell>
          <cell r="P28">
            <v>0.50266156979646615</v>
          </cell>
          <cell r="Q28">
            <v>2247399878.5599999</v>
          </cell>
          <cell r="R28">
            <v>0.50266156979646615</v>
          </cell>
        </row>
        <row r="29">
          <cell r="A29" t="str">
            <v>A-01-01-03-005</v>
          </cell>
          <cell r="B29" t="str">
            <v>Nación</v>
          </cell>
          <cell r="C29" t="str">
            <v>10</v>
          </cell>
          <cell r="D29" t="str">
            <v>CSF</v>
          </cell>
          <cell r="E29" t="str">
            <v>PRIMA DE RIESGO</v>
          </cell>
          <cell r="F29">
            <v>21000000</v>
          </cell>
          <cell r="G29">
            <v>0</v>
          </cell>
          <cell r="H29">
            <v>0</v>
          </cell>
          <cell r="I29">
            <v>21000000</v>
          </cell>
          <cell r="J29">
            <v>0</v>
          </cell>
          <cell r="K29">
            <v>21000000</v>
          </cell>
          <cell r="L29">
            <v>1</v>
          </cell>
          <cell r="M29">
            <v>9295112.2599999998</v>
          </cell>
          <cell r="N29">
            <v>0.44262439333333331</v>
          </cell>
          <cell r="O29">
            <v>9295112.2599999998</v>
          </cell>
          <cell r="P29">
            <v>0.44262439333333331</v>
          </cell>
          <cell r="Q29">
            <v>9295112.2599999998</v>
          </cell>
          <cell r="R29">
            <v>0.44262439333333331</v>
          </cell>
        </row>
        <row r="30">
          <cell r="A30" t="str">
            <v>A-01-01-03-007</v>
          </cell>
          <cell r="B30" t="str">
            <v>Nación</v>
          </cell>
          <cell r="C30" t="str">
            <v>10</v>
          </cell>
          <cell r="D30" t="str">
            <v>CSF</v>
          </cell>
          <cell r="E30" t="str">
            <v>PRIMA DE DIRECCIÓN</v>
          </cell>
          <cell r="F30">
            <v>69000000</v>
          </cell>
          <cell r="G30">
            <v>0</v>
          </cell>
          <cell r="H30">
            <v>0</v>
          </cell>
          <cell r="I30">
            <v>69000000</v>
          </cell>
          <cell r="J30">
            <v>0</v>
          </cell>
          <cell r="K30">
            <v>69000000</v>
          </cell>
          <cell r="L30">
            <v>1</v>
          </cell>
          <cell r="M30">
            <v>44309142</v>
          </cell>
          <cell r="N30">
            <v>0.64216147826086956</v>
          </cell>
          <cell r="O30">
            <v>44309142</v>
          </cell>
          <cell r="P30">
            <v>0.64216147826086956</v>
          </cell>
          <cell r="Q30">
            <v>44309142</v>
          </cell>
          <cell r="R30">
            <v>0.64216147826086956</v>
          </cell>
        </row>
        <row r="31">
          <cell r="A31" t="str">
            <v>A-01-01-03-016</v>
          </cell>
          <cell r="B31" t="str">
            <v>Nación</v>
          </cell>
          <cell r="C31" t="str">
            <v>10</v>
          </cell>
          <cell r="D31" t="str">
            <v>CSF</v>
          </cell>
          <cell r="E31" t="str">
            <v>PRIMA DE COORDINACIÓN</v>
          </cell>
          <cell r="F31">
            <v>388000000</v>
          </cell>
          <cell r="G31">
            <v>0</v>
          </cell>
          <cell r="H31">
            <v>0</v>
          </cell>
          <cell r="I31">
            <v>388000000</v>
          </cell>
          <cell r="J31">
            <v>0</v>
          </cell>
          <cell r="K31">
            <v>388000000</v>
          </cell>
          <cell r="L31">
            <v>1</v>
          </cell>
          <cell r="M31">
            <v>224260055.72</v>
          </cell>
          <cell r="N31">
            <v>0.57798983432989692</v>
          </cell>
          <cell r="O31">
            <v>220597250.46000001</v>
          </cell>
          <cell r="P31">
            <v>0.56854961458762887</v>
          </cell>
          <cell r="Q31">
            <v>220597250.46000001</v>
          </cell>
          <cell r="R31">
            <v>0.56854961458762887</v>
          </cell>
        </row>
        <row r="32">
          <cell r="A32" t="str">
            <v>A-01-01-03-030</v>
          </cell>
          <cell r="B32" t="str">
            <v>Nación</v>
          </cell>
          <cell r="C32" t="str">
            <v>10</v>
          </cell>
          <cell r="D32" t="str">
            <v>CSF</v>
          </cell>
          <cell r="E32" t="str">
            <v>BONIFICACIÓN DE DIRECCIÓN</v>
          </cell>
          <cell r="F32">
            <v>1079000000</v>
          </cell>
          <cell r="G32">
            <v>0</v>
          </cell>
          <cell r="H32">
            <v>0</v>
          </cell>
          <cell r="I32">
            <v>1079000000</v>
          </cell>
          <cell r="J32">
            <v>0</v>
          </cell>
          <cell r="K32">
            <v>1079000000</v>
          </cell>
          <cell r="L32">
            <v>1</v>
          </cell>
          <cell r="M32">
            <v>540452089.51999998</v>
          </cell>
          <cell r="N32">
            <v>0.50088238139017605</v>
          </cell>
          <cell r="O32">
            <v>540452089.51999998</v>
          </cell>
          <cell r="P32">
            <v>0.50088238139017605</v>
          </cell>
          <cell r="Q32">
            <v>540452089.51999998</v>
          </cell>
          <cell r="R32">
            <v>0.50088238139017605</v>
          </cell>
        </row>
        <row r="33">
          <cell r="A33" t="str">
            <v>A-01-01-04</v>
          </cell>
          <cell r="B33" t="str">
            <v>Nación</v>
          </cell>
          <cell r="C33" t="str">
            <v>10</v>
          </cell>
          <cell r="D33" t="str">
            <v>CSF</v>
          </cell>
          <cell r="E33" t="str">
            <v>OTROS GASTOS DE PERSONAL - DISTRIBUCIÓN PREVIO CONCEPTO DGPPN</v>
          </cell>
          <cell r="F33">
            <v>4721150039000</v>
          </cell>
          <cell r="G33">
            <v>0</v>
          </cell>
          <cell r="H33">
            <v>29467563159</v>
          </cell>
          <cell r="I33">
            <v>4691682475841</v>
          </cell>
          <cell r="J33">
            <v>4691682475841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A34" t="str">
            <v>A-01-02-04</v>
          </cell>
          <cell r="B34" t="str">
            <v>Nación</v>
          </cell>
          <cell r="C34" t="str">
            <v>10</v>
          </cell>
          <cell r="D34" t="str">
            <v>CSF</v>
          </cell>
          <cell r="E34" t="str">
            <v>OTROS GASTOS DE PERSONAL - DISTRIBUCIÓN PREVIO CONCEPTO DGPPN</v>
          </cell>
          <cell r="F34">
            <v>24871000000</v>
          </cell>
          <cell r="G34">
            <v>0</v>
          </cell>
          <cell r="H34">
            <v>0</v>
          </cell>
          <cell r="I34">
            <v>24871000000</v>
          </cell>
          <cell r="J34">
            <v>24871000000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A35" t="str">
            <v>A-02</v>
          </cell>
          <cell r="B35" t="str">
            <v>Nación</v>
          </cell>
          <cell r="C35" t="str">
            <v>10</v>
          </cell>
          <cell r="D35" t="str">
            <v>CSF</v>
          </cell>
          <cell r="E35" t="str">
            <v>ADQUISICIÓN DE BIENES  Y SERVICIOS</v>
          </cell>
          <cell r="F35">
            <v>139096000000</v>
          </cell>
          <cell r="G35">
            <v>3000000000</v>
          </cell>
          <cell r="H35">
            <v>25649510</v>
          </cell>
          <cell r="I35">
            <v>142070350490</v>
          </cell>
          <cell r="J35">
            <v>0</v>
          </cell>
          <cell r="K35">
            <v>101938299261.82001</v>
          </cell>
          <cell r="L35">
            <v>0.71751986892574893</v>
          </cell>
          <cell r="M35">
            <v>75254259543.110001</v>
          </cell>
          <cell r="N35">
            <v>0.52969714851521377</v>
          </cell>
          <cell r="O35">
            <v>33577375424.650002</v>
          </cell>
          <cell r="P35">
            <v>0.23634329970216716</v>
          </cell>
          <cell r="Q35">
            <v>33577375424.650002</v>
          </cell>
          <cell r="R35">
            <v>0.23634329970216716</v>
          </cell>
        </row>
        <row r="36">
          <cell r="A36" t="str">
            <v>A-02-01-01-004-005</v>
          </cell>
          <cell r="B36" t="str">
            <v>Nación</v>
          </cell>
          <cell r="C36" t="str">
            <v>10</v>
          </cell>
          <cell r="D36" t="str">
            <v>CSF</v>
          </cell>
          <cell r="E36" t="str">
            <v>MAQUINARIA DE OFICINA, CONTABILIDAD E INFORMÁTICA</v>
          </cell>
          <cell r="F36">
            <v>0</v>
          </cell>
          <cell r="G36">
            <v>5467277250</v>
          </cell>
          <cell r="H36">
            <v>0</v>
          </cell>
          <cell r="I36">
            <v>5467277250</v>
          </cell>
          <cell r="J36">
            <v>0</v>
          </cell>
          <cell r="K36">
            <v>5467277250</v>
          </cell>
          <cell r="L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A37" t="str">
            <v>A-02-01-01-004-006</v>
          </cell>
          <cell r="B37" t="str">
            <v>Nación</v>
          </cell>
          <cell r="C37" t="str">
            <v>10</v>
          </cell>
          <cell r="D37" t="str">
            <v>CSF</v>
          </cell>
          <cell r="E37" t="str">
            <v>MAQUINARIA Y APARATOS ELÉCTRICOS</v>
          </cell>
          <cell r="F37">
            <v>80000000</v>
          </cell>
          <cell r="G37">
            <v>15971967</v>
          </cell>
          <cell r="H37">
            <v>0</v>
          </cell>
          <cell r="I37">
            <v>95971967</v>
          </cell>
          <cell r="J37">
            <v>0</v>
          </cell>
          <cell r="K37">
            <v>80000000</v>
          </cell>
          <cell r="L37">
            <v>0.83357674642638091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A-02-01-01-004-007</v>
          </cell>
          <cell r="B38" t="str">
            <v>Nación</v>
          </cell>
          <cell r="C38" t="str">
            <v>10</v>
          </cell>
          <cell r="D38" t="str">
            <v>CSF</v>
          </cell>
          <cell r="E38" t="str">
            <v>EQUIPO Y APARATOS DE RADIO, TELEVISIÓN Y COMUNICACIONES</v>
          </cell>
          <cell r="F38">
            <v>647419834</v>
          </cell>
          <cell r="G38">
            <v>30423026367</v>
          </cell>
          <cell r="H38">
            <v>7578850919</v>
          </cell>
          <cell r="I38">
            <v>23491595282</v>
          </cell>
          <cell r="J38">
            <v>0</v>
          </cell>
          <cell r="K38">
            <v>16477813482</v>
          </cell>
          <cell r="L38">
            <v>0.70143441874404411</v>
          </cell>
          <cell r="M38">
            <v>8422463634</v>
          </cell>
          <cell r="N38">
            <v>0.35853093554925819</v>
          </cell>
          <cell r="O38">
            <v>47419834</v>
          </cell>
          <cell r="P38">
            <v>2.0185872194186222E-3</v>
          </cell>
          <cell r="Q38">
            <v>47419834</v>
          </cell>
          <cell r="R38">
            <v>2.0185872194186222E-3</v>
          </cell>
        </row>
        <row r="39">
          <cell r="A39" t="str">
            <v>A-02-01-01-006-002</v>
          </cell>
          <cell r="B39" t="str">
            <v>Nación</v>
          </cell>
          <cell r="C39" t="str">
            <v>10</v>
          </cell>
          <cell r="D39" t="str">
            <v>CSF</v>
          </cell>
          <cell r="E39" t="str">
            <v>PRODUCTOS DE LA PROPIEDAD INTELECTUAL</v>
          </cell>
          <cell r="F39">
            <v>930000000</v>
          </cell>
          <cell r="G39">
            <v>27873079</v>
          </cell>
          <cell r="H39">
            <v>246198980</v>
          </cell>
          <cell r="I39">
            <v>711674099</v>
          </cell>
          <cell r="J39">
            <v>0</v>
          </cell>
          <cell r="K39">
            <v>538323220</v>
          </cell>
          <cell r="L39">
            <v>0.75641817055927452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A40" t="str">
            <v>A-02-02-01-001-001</v>
          </cell>
          <cell r="B40" t="str">
            <v>Nación</v>
          </cell>
          <cell r="C40" t="str">
            <v>10</v>
          </cell>
          <cell r="D40" t="str">
            <v>CSF</v>
          </cell>
          <cell r="E40" t="str">
            <v>CARBÓN DE HULLA, LIGNITO Y TURBA</v>
          </cell>
          <cell r="F40">
            <v>239111</v>
          </cell>
          <cell r="G40">
            <v>0</v>
          </cell>
          <cell r="H40">
            <v>0</v>
          </cell>
          <cell r="I40">
            <v>239111</v>
          </cell>
          <cell r="J40">
            <v>0</v>
          </cell>
          <cell r="K40">
            <v>229087.93</v>
          </cell>
          <cell r="L40">
            <v>0.9580819368410487</v>
          </cell>
          <cell r="M40">
            <v>162269.93</v>
          </cell>
          <cell r="N40">
            <v>0.67863849843796398</v>
          </cell>
          <cell r="O40">
            <v>95452.9</v>
          </cell>
          <cell r="P40">
            <v>0.39919911672821407</v>
          </cell>
          <cell r="Q40">
            <v>95452.9</v>
          </cell>
          <cell r="R40">
            <v>0.39919911672821407</v>
          </cell>
        </row>
        <row r="41">
          <cell r="A41" t="str">
            <v>A-02-02-01-001-005</v>
          </cell>
          <cell r="B41" t="str">
            <v>Nación</v>
          </cell>
          <cell r="C41" t="str">
            <v>10</v>
          </cell>
          <cell r="D41" t="str">
            <v>CSF</v>
          </cell>
          <cell r="E41" t="str">
            <v>PIEDRA, ARENA Y ARCILLA</v>
          </cell>
          <cell r="F41">
            <v>5076205</v>
          </cell>
          <cell r="G41">
            <v>0</v>
          </cell>
          <cell r="H41">
            <v>0</v>
          </cell>
          <cell r="I41">
            <v>5076205</v>
          </cell>
          <cell r="J41">
            <v>0</v>
          </cell>
          <cell r="K41">
            <v>4775601.9400000004</v>
          </cell>
          <cell r="L41">
            <v>0.94078193059578963</v>
          </cell>
          <cell r="M41">
            <v>2771585.94</v>
          </cell>
          <cell r="N41">
            <v>0.54599566802365151</v>
          </cell>
          <cell r="O41">
            <v>1431439.9</v>
          </cell>
          <cell r="P41">
            <v>0.28199016785177111</v>
          </cell>
          <cell r="Q41">
            <v>1431439.9</v>
          </cell>
          <cell r="R41">
            <v>0.28199016785177111</v>
          </cell>
        </row>
        <row r="42">
          <cell r="A42" t="str">
            <v>A-02-02-01-001-006</v>
          </cell>
          <cell r="B42" t="str">
            <v>Nación</v>
          </cell>
          <cell r="C42" t="str">
            <v>10</v>
          </cell>
          <cell r="D42" t="str">
            <v>CSF</v>
          </cell>
          <cell r="E42" t="str">
            <v>OTROS MINERALES</v>
          </cell>
          <cell r="F42">
            <v>603026</v>
          </cell>
          <cell r="G42">
            <v>0</v>
          </cell>
          <cell r="H42">
            <v>0</v>
          </cell>
          <cell r="I42">
            <v>603026</v>
          </cell>
          <cell r="J42">
            <v>0</v>
          </cell>
          <cell r="K42">
            <v>557959.55000000005</v>
          </cell>
          <cell r="L42">
            <v>0.92526615767811016</v>
          </cell>
          <cell r="M42">
            <v>386279.55</v>
          </cell>
          <cell r="N42">
            <v>0.64056864878131292</v>
          </cell>
          <cell r="O42">
            <v>250374.39999999999</v>
          </cell>
          <cell r="P42">
            <v>0.41519669135327497</v>
          </cell>
          <cell r="Q42">
            <v>250374.39999999999</v>
          </cell>
          <cell r="R42">
            <v>0.41519669135327497</v>
          </cell>
        </row>
        <row r="43">
          <cell r="A43" t="str">
            <v>A-02-02-01-002-004</v>
          </cell>
          <cell r="B43" t="str">
            <v>Nación</v>
          </cell>
          <cell r="C43" t="str">
            <v>10</v>
          </cell>
          <cell r="D43" t="str">
            <v>CSF</v>
          </cell>
          <cell r="E43" t="str">
            <v>BEBIDAS</v>
          </cell>
          <cell r="F43">
            <v>25720000</v>
          </cell>
          <cell r="G43">
            <v>0</v>
          </cell>
          <cell r="H43">
            <v>0</v>
          </cell>
          <cell r="I43">
            <v>25720000</v>
          </cell>
          <cell r="J43">
            <v>0</v>
          </cell>
          <cell r="K43">
            <v>11981197</v>
          </cell>
          <cell r="L43">
            <v>0.46583192068429236</v>
          </cell>
          <cell r="M43">
            <v>11981197</v>
          </cell>
          <cell r="N43">
            <v>0.46583192068429236</v>
          </cell>
          <cell r="O43">
            <v>11981197</v>
          </cell>
          <cell r="P43">
            <v>0.46583192068429236</v>
          </cell>
          <cell r="Q43">
            <v>11981197</v>
          </cell>
          <cell r="R43">
            <v>0.46583192068429236</v>
          </cell>
        </row>
        <row r="44">
          <cell r="A44" t="str">
            <v>A-02-02-01-002-007</v>
          </cell>
          <cell r="B44" t="str">
            <v>Nación</v>
          </cell>
          <cell r="C44" t="str">
            <v>10</v>
          </cell>
          <cell r="D44" t="str">
            <v>CSF</v>
          </cell>
          <cell r="E44" t="str">
            <v>ARTÍCULOS TEXTILES (EXCEPTO PRENDAS DE VESTIR)</v>
          </cell>
          <cell r="F44">
            <v>179834</v>
          </cell>
          <cell r="G44">
            <v>0</v>
          </cell>
          <cell r="H44">
            <v>0</v>
          </cell>
          <cell r="I44">
            <v>179834</v>
          </cell>
          <cell r="J44">
            <v>0</v>
          </cell>
          <cell r="K44">
            <v>175546.18</v>
          </cell>
          <cell r="L44">
            <v>0.97615678903878011</v>
          </cell>
          <cell r="M44">
            <v>148643.18</v>
          </cell>
          <cell r="N44">
            <v>0.82655771433655478</v>
          </cell>
          <cell r="O44">
            <v>88095.25</v>
          </cell>
          <cell r="P44">
            <v>0.48986982439360743</v>
          </cell>
          <cell r="Q44">
            <v>88095.25</v>
          </cell>
          <cell r="R44">
            <v>0.48986982439360743</v>
          </cell>
        </row>
        <row r="45">
          <cell r="A45" t="str">
            <v>A-02-02-01-002-008</v>
          </cell>
          <cell r="B45" t="str">
            <v>Nación</v>
          </cell>
          <cell r="C45" t="str">
            <v>10</v>
          </cell>
          <cell r="D45" t="str">
            <v>CSF</v>
          </cell>
          <cell r="E45" t="str">
            <v>DOTACIÓN (PRENDAS DE VESTIR Y CALZADO)</v>
          </cell>
          <cell r="F45">
            <v>155358000</v>
          </cell>
          <cell r="G45">
            <v>48840225</v>
          </cell>
          <cell r="H45">
            <v>0</v>
          </cell>
          <cell r="I45">
            <v>204198225</v>
          </cell>
          <cell r="J45">
            <v>0</v>
          </cell>
          <cell r="K45">
            <v>193193543</v>
          </cell>
          <cell r="L45">
            <v>0.94610784692178396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A46" t="str">
            <v>A-02-02-01-003-001</v>
          </cell>
          <cell r="B46" t="str">
            <v>Nación</v>
          </cell>
          <cell r="C46" t="str">
            <v>10</v>
          </cell>
          <cell r="D46" t="str">
            <v>CSF</v>
          </cell>
          <cell r="E46" t="str">
            <v>PRODUCTOS DE MADERA, CORCHO, CESTERÍA Y ESPARTERÍA</v>
          </cell>
          <cell r="F46">
            <v>5548629</v>
          </cell>
          <cell r="G46">
            <v>0</v>
          </cell>
          <cell r="H46">
            <v>0</v>
          </cell>
          <cell r="I46">
            <v>5548629</v>
          </cell>
          <cell r="J46">
            <v>0</v>
          </cell>
          <cell r="K46">
            <v>4774445.3499999996</v>
          </cell>
          <cell r="L46">
            <v>0.86047298350637602</v>
          </cell>
          <cell r="M46">
            <v>1750716.35</v>
          </cell>
          <cell r="N46">
            <v>0.31552232993051077</v>
          </cell>
          <cell r="O46">
            <v>1064139.1499999999</v>
          </cell>
          <cell r="P46">
            <v>0.19178415965457413</v>
          </cell>
          <cell r="Q46">
            <v>1064139.1499999999</v>
          </cell>
          <cell r="R46">
            <v>0.19178415965457413</v>
          </cell>
        </row>
        <row r="47">
          <cell r="A47" t="str">
            <v>A-02-02-01-003-002</v>
          </cell>
          <cell r="B47" t="str">
            <v>Nación</v>
          </cell>
          <cell r="C47" t="str">
            <v>10</v>
          </cell>
          <cell r="D47" t="str">
            <v>CSF</v>
          </cell>
          <cell r="E47" t="str">
            <v>PASTA O PULPA, PAPEL Y PRODUCTOS DE PAPEL; IMPRESOS Y ARTÍCULOS SIMILARES</v>
          </cell>
          <cell r="F47">
            <v>37623047</v>
          </cell>
          <cell r="G47">
            <v>0</v>
          </cell>
          <cell r="H47">
            <v>0</v>
          </cell>
          <cell r="I47">
            <v>37623047</v>
          </cell>
          <cell r="J47">
            <v>0</v>
          </cell>
          <cell r="K47">
            <v>9536879.0199999996</v>
          </cell>
          <cell r="L47">
            <v>0.25348502528250832</v>
          </cell>
          <cell r="M47">
            <v>7718236.0199999996</v>
          </cell>
          <cell r="N47">
            <v>0.20514648959718759</v>
          </cell>
          <cell r="O47">
            <v>6664302.6500000004</v>
          </cell>
          <cell r="P47">
            <v>0.17713351738895577</v>
          </cell>
          <cell r="Q47">
            <v>6664302.6500000004</v>
          </cell>
          <cell r="R47">
            <v>0.17713351738895577</v>
          </cell>
        </row>
        <row r="48">
          <cell r="A48" t="str">
            <v>A-02-02-01-003-003</v>
          </cell>
          <cell r="B48" t="str">
            <v>Nación</v>
          </cell>
          <cell r="C48" t="str">
            <v>10</v>
          </cell>
          <cell r="D48" t="str">
            <v>CSF</v>
          </cell>
          <cell r="E48" t="str">
            <v>PRODUCTOS DE HORNOS DE COQUE; PRODUCTOS DE REFINACIÓN DE PETRÓLEO Y COMBUSTIBLE NUCLEAR</v>
          </cell>
          <cell r="F48">
            <v>166096628</v>
          </cell>
          <cell r="G48">
            <v>0</v>
          </cell>
          <cell r="H48">
            <v>0</v>
          </cell>
          <cell r="I48">
            <v>166096628</v>
          </cell>
          <cell r="J48">
            <v>0</v>
          </cell>
          <cell r="K48">
            <v>166047975.87</v>
          </cell>
          <cell r="L48">
            <v>0.99970708538405728</v>
          </cell>
          <cell r="M48">
            <v>139848548.87</v>
          </cell>
          <cell r="N48">
            <v>0.84197102947809399</v>
          </cell>
          <cell r="O48">
            <v>29536973.98</v>
          </cell>
          <cell r="P48">
            <v>0.17783006395530199</v>
          </cell>
          <cell r="Q48">
            <v>29536973.98</v>
          </cell>
          <cell r="R48">
            <v>0.17783006395530199</v>
          </cell>
        </row>
        <row r="49">
          <cell r="A49" t="str">
            <v>A-02-02-01-003-004</v>
          </cell>
          <cell r="B49" t="str">
            <v>Nación</v>
          </cell>
          <cell r="C49" t="str">
            <v>10</v>
          </cell>
          <cell r="D49" t="str">
            <v>CSF</v>
          </cell>
          <cell r="E49" t="str">
            <v>QUÍMICOS BÁSICOS</v>
          </cell>
          <cell r="F49">
            <v>9389447</v>
          </cell>
          <cell r="G49">
            <v>0</v>
          </cell>
          <cell r="H49">
            <v>0</v>
          </cell>
          <cell r="I49">
            <v>9389447</v>
          </cell>
          <cell r="J49">
            <v>0</v>
          </cell>
          <cell r="K49">
            <v>8994029.8800000008</v>
          </cell>
          <cell r="L49">
            <v>0.95788707045260502</v>
          </cell>
          <cell r="M49">
            <v>7421126.8799999999</v>
          </cell>
          <cell r="N49">
            <v>0.79036889818963774</v>
          </cell>
          <cell r="O49">
            <v>5754396.0999999996</v>
          </cell>
          <cell r="P49">
            <v>0.61285782858138504</v>
          </cell>
          <cell r="Q49">
            <v>5754396.0999999996</v>
          </cell>
          <cell r="R49">
            <v>0.61285782858138504</v>
          </cell>
        </row>
        <row r="50">
          <cell r="A50" t="str">
            <v>A-02-02-01-003-005</v>
          </cell>
          <cell r="B50" t="str">
            <v>Nación</v>
          </cell>
          <cell r="C50" t="str">
            <v>10</v>
          </cell>
          <cell r="D50" t="str">
            <v>CSF</v>
          </cell>
          <cell r="E50" t="str">
            <v>OTROS PRODUCTOS QUÍMICOS; FIBRAS ARTIFICIALES (O FIBRAS INDUSTRIALES HECHAS POR EL HOMBRE)</v>
          </cell>
          <cell r="F50">
            <v>21011174</v>
          </cell>
          <cell r="G50">
            <v>0</v>
          </cell>
          <cell r="H50">
            <v>0</v>
          </cell>
          <cell r="I50">
            <v>21011174</v>
          </cell>
          <cell r="J50">
            <v>0</v>
          </cell>
          <cell r="K50">
            <v>19805073.210000001</v>
          </cell>
          <cell r="L50">
            <v>0.94259717281861555</v>
          </cell>
          <cell r="M50">
            <v>15376406.210000001</v>
          </cell>
          <cell r="N50">
            <v>0.73182042136246173</v>
          </cell>
          <cell r="O50">
            <v>13482909.51</v>
          </cell>
          <cell r="P50">
            <v>0.64170186349415792</v>
          </cell>
          <cell r="Q50">
            <v>13482909.51</v>
          </cell>
          <cell r="R50">
            <v>0.64170186349415792</v>
          </cell>
        </row>
        <row r="51">
          <cell r="A51" t="str">
            <v>A-02-02-01-003-006</v>
          </cell>
          <cell r="B51" t="str">
            <v>Nación</v>
          </cell>
          <cell r="C51" t="str">
            <v>10</v>
          </cell>
          <cell r="D51" t="str">
            <v>CSF</v>
          </cell>
          <cell r="E51" t="str">
            <v>PRODUCTOS DE CAUCHO Y PLÁSTICO</v>
          </cell>
          <cell r="F51">
            <v>62198994</v>
          </cell>
          <cell r="G51">
            <v>0</v>
          </cell>
          <cell r="H51">
            <v>0</v>
          </cell>
          <cell r="I51">
            <v>62198994</v>
          </cell>
          <cell r="J51">
            <v>0</v>
          </cell>
          <cell r="K51">
            <v>49776162.079999998</v>
          </cell>
          <cell r="L51">
            <v>0.80027278383312761</v>
          </cell>
          <cell r="M51">
            <v>31182934.079999998</v>
          </cell>
          <cell r="N51">
            <v>0.50134145385052364</v>
          </cell>
          <cell r="O51">
            <v>25611303.789999999</v>
          </cell>
          <cell r="P51">
            <v>0.41176395537844229</v>
          </cell>
          <cell r="Q51">
            <v>25611303.789999999</v>
          </cell>
          <cell r="R51">
            <v>0.41176395537844229</v>
          </cell>
        </row>
        <row r="52">
          <cell r="A52" t="str">
            <v>A-02-02-01-003-007</v>
          </cell>
          <cell r="B52" t="str">
            <v>Nación</v>
          </cell>
          <cell r="C52" t="str">
            <v>10</v>
          </cell>
          <cell r="D52" t="str">
            <v>CSF</v>
          </cell>
          <cell r="E52" t="str">
            <v>VIDRIO Y PRODUCTOS DE VIDRIO Y OTROS PRODUCTOS NO METÁLICOS N.C.P.</v>
          </cell>
          <cell r="F52">
            <v>15287997</v>
          </cell>
          <cell r="G52">
            <v>0</v>
          </cell>
          <cell r="H52">
            <v>0</v>
          </cell>
          <cell r="I52">
            <v>15287997</v>
          </cell>
          <cell r="J52">
            <v>0</v>
          </cell>
          <cell r="K52">
            <v>14419569.5</v>
          </cell>
          <cell r="L52">
            <v>0.94319546896823703</v>
          </cell>
          <cell r="M52">
            <v>9738476.5</v>
          </cell>
          <cell r="N52">
            <v>0.63700146592127149</v>
          </cell>
          <cell r="O52">
            <v>7376985.8200000003</v>
          </cell>
          <cell r="P52">
            <v>0.48253448898505147</v>
          </cell>
          <cell r="Q52">
            <v>7376985.8200000003</v>
          </cell>
          <cell r="R52">
            <v>0.48253448898505147</v>
          </cell>
        </row>
        <row r="53">
          <cell r="A53" t="str">
            <v>A-02-02-01-003-008</v>
          </cell>
          <cell r="B53" t="str">
            <v>Nación</v>
          </cell>
          <cell r="C53" t="str">
            <v>10</v>
          </cell>
          <cell r="D53" t="str">
            <v>CSF</v>
          </cell>
          <cell r="E53" t="str">
            <v>OTROS BIENES TRANSPORTABLES N.C.P.</v>
          </cell>
          <cell r="F53">
            <v>35999296</v>
          </cell>
          <cell r="G53">
            <v>0</v>
          </cell>
          <cell r="H53">
            <v>0</v>
          </cell>
          <cell r="I53">
            <v>35999296</v>
          </cell>
          <cell r="J53">
            <v>0</v>
          </cell>
          <cell r="K53">
            <v>1259682.92</v>
          </cell>
          <cell r="L53">
            <v>3.499187650780726E-2</v>
          </cell>
          <cell r="M53">
            <v>837881.92</v>
          </cell>
          <cell r="N53">
            <v>2.3274952932412902E-2</v>
          </cell>
          <cell r="O53">
            <v>322923.7</v>
          </cell>
          <cell r="P53">
            <v>8.9702781965514001E-3</v>
          </cell>
          <cell r="Q53">
            <v>322923.7</v>
          </cell>
          <cell r="R53">
            <v>8.9702781965514001E-3</v>
          </cell>
        </row>
        <row r="54">
          <cell r="A54" t="str">
            <v>A-02-02-01-004-001</v>
          </cell>
          <cell r="B54" t="str">
            <v>Nación</v>
          </cell>
          <cell r="C54" t="str">
            <v>10</v>
          </cell>
          <cell r="D54" t="str">
            <v>CSF</v>
          </cell>
          <cell r="E54" t="str">
            <v>METALES BÁSICOS</v>
          </cell>
          <cell r="F54">
            <v>3844111</v>
          </cell>
          <cell r="G54">
            <v>0</v>
          </cell>
          <cell r="H54">
            <v>0</v>
          </cell>
          <cell r="I54">
            <v>3844111</v>
          </cell>
          <cell r="J54">
            <v>0</v>
          </cell>
          <cell r="K54">
            <v>3551337.32</v>
          </cell>
          <cell r="L54">
            <v>0.92383839072284846</v>
          </cell>
          <cell r="M54">
            <v>2402456.3199999998</v>
          </cell>
          <cell r="N54">
            <v>0.62497059007921463</v>
          </cell>
          <cell r="O54">
            <v>922908.2</v>
          </cell>
          <cell r="P54">
            <v>0.24008365002987686</v>
          </cell>
          <cell r="Q54">
            <v>922908.2</v>
          </cell>
          <cell r="R54">
            <v>0.24008365002987686</v>
          </cell>
        </row>
        <row r="55">
          <cell r="A55" t="str">
            <v>A-02-02-01-004-002</v>
          </cell>
          <cell r="B55" t="str">
            <v>Nación</v>
          </cell>
          <cell r="C55" t="str">
            <v>10</v>
          </cell>
          <cell r="D55" t="str">
            <v>CSF</v>
          </cell>
          <cell r="E55" t="str">
            <v>PRODUCTOS METÁLICOS ELABORADOS (EXCEPTO MAQUINARIA Y EQUIPO)</v>
          </cell>
          <cell r="F55">
            <v>41893249</v>
          </cell>
          <cell r="G55">
            <v>0</v>
          </cell>
          <cell r="H55">
            <v>0</v>
          </cell>
          <cell r="I55">
            <v>41893249</v>
          </cell>
          <cell r="J55">
            <v>0</v>
          </cell>
          <cell r="K55">
            <v>33413093.920000002</v>
          </cell>
          <cell r="L55">
            <v>0.79757704922814654</v>
          </cell>
          <cell r="M55">
            <v>18406238.920000002</v>
          </cell>
          <cell r="N55">
            <v>0.43936050221361445</v>
          </cell>
          <cell r="O55">
            <v>16890546.100000001</v>
          </cell>
          <cell r="P55">
            <v>0.4031806198655063</v>
          </cell>
          <cell r="Q55">
            <v>16890546.100000001</v>
          </cell>
          <cell r="R55">
            <v>0.4031806198655063</v>
          </cell>
        </row>
        <row r="56">
          <cell r="A56" t="str">
            <v>A-02-02-01-004-003</v>
          </cell>
          <cell r="B56" t="str">
            <v>Nación</v>
          </cell>
          <cell r="C56" t="str">
            <v>10</v>
          </cell>
          <cell r="D56" t="str">
            <v>CSF</v>
          </cell>
          <cell r="E56" t="str">
            <v>MAQUINARIA PARA USO GENERAL</v>
          </cell>
          <cell r="F56">
            <v>45431324</v>
          </cell>
          <cell r="G56">
            <v>0</v>
          </cell>
          <cell r="H56">
            <v>0</v>
          </cell>
          <cell r="I56">
            <v>45431324</v>
          </cell>
          <cell r="J56">
            <v>0</v>
          </cell>
          <cell r="K56">
            <v>40563830.119999997</v>
          </cell>
          <cell r="L56">
            <v>0.89286040001827804</v>
          </cell>
          <cell r="M56">
            <v>21510147.120000001</v>
          </cell>
          <cell r="N56">
            <v>0.47346511671110447</v>
          </cell>
          <cell r="O56">
            <v>18394132.34</v>
          </cell>
          <cell r="P56">
            <v>0.40487775218701527</v>
          </cell>
          <cell r="Q56">
            <v>18394132.34</v>
          </cell>
          <cell r="R56">
            <v>0.40487775218701527</v>
          </cell>
        </row>
        <row r="57">
          <cell r="A57" t="str">
            <v>A-02-02-01-004-004</v>
          </cell>
          <cell r="B57" t="str">
            <v>Nación</v>
          </cell>
          <cell r="C57" t="str">
            <v>10</v>
          </cell>
          <cell r="D57" t="str">
            <v>CSF</v>
          </cell>
          <cell r="E57" t="str">
            <v>MAQUINARIA PARA USOS ESPECIALES</v>
          </cell>
          <cell r="F57">
            <v>2679624</v>
          </cell>
          <cell r="G57">
            <v>0</v>
          </cell>
          <cell r="H57">
            <v>0</v>
          </cell>
          <cell r="I57">
            <v>2679624</v>
          </cell>
          <cell r="J57">
            <v>0</v>
          </cell>
          <cell r="K57">
            <v>2519279.2200000002</v>
          </cell>
          <cell r="L57">
            <v>0.9401614629515187</v>
          </cell>
          <cell r="M57">
            <v>1883986.22</v>
          </cell>
          <cell r="N57">
            <v>0.70307857371034144</v>
          </cell>
          <cell r="O57">
            <v>835697.6</v>
          </cell>
          <cell r="P57">
            <v>0.31187121775293847</v>
          </cell>
          <cell r="Q57">
            <v>835697.6</v>
          </cell>
          <cell r="R57">
            <v>0.31187121775293847</v>
          </cell>
        </row>
        <row r="58">
          <cell r="A58" t="str">
            <v>A-02-02-01-004-006</v>
          </cell>
          <cell r="B58" t="str">
            <v>Nación</v>
          </cell>
          <cell r="C58" t="str">
            <v>10</v>
          </cell>
          <cell r="D58" t="str">
            <v>CSF</v>
          </cell>
          <cell r="E58" t="str">
            <v>MAQUINARIA Y APARATOS ELÉCTRICOS</v>
          </cell>
          <cell r="F58">
            <v>123848119</v>
          </cell>
          <cell r="G58">
            <v>0</v>
          </cell>
          <cell r="H58">
            <v>0</v>
          </cell>
          <cell r="I58">
            <v>123848119</v>
          </cell>
          <cell r="J58">
            <v>0</v>
          </cell>
          <cell r="K58">
            <v>112321398.62</v>
          </cell>
          <cell r="L58">
            <v>0.90692857935129401</v>
          </cell>
          <cell r="M58">
            <v>67305592.620000005</v>
          </cell>
          <cell r="N58">
            <v>0.54345268352440623</v>
          </cell>
          <cell r="O58">
            <v>52861836.549999997</v>
          </cell>
          <cell r="P58">
            <v>0.42682793228373533</v>
          </cell>
          <cell r="Q58">
            <v>52861836.549999997</v>
          </cell>
          <cell r="R58">
            <v>0.42682793228373533</v>
          </cell>
        </row>
        <row r="59">
          <cell r="A59" t="str">
            <v>A-02-02-01-004-007</v>
          </cell>
          <cell r="B59" t="str">
            <v>Nación</v>
          </cell>
          <cell r="C59" t="str">
            <v>10</v>
          </cell>
          <cell r="D59" t="str">
            <v>CSF</v>
          </cell>
          <cell r="E59" t="str">
            <v>EQUIPO Y APARATOS DE RADIO, TELEVISIÓN Y COMUNICACIONES</v>
          </cell>
          <cell r="F59">
            <v>4491389879</v>
          </cell>
          <cell r="G59">
            <v>9650437249</v>
          </cell>
          <cell r="H59">
            <v>5107179910</v>
          </cell>
          <cell r="I59">
            <v>9034647218</v>
          </cell>
          <cell r="J59">
            <v>0</v>
          </cell>
          <cell r="K59">
            <v>7902203875.9300003</v>
          </cell>
          <cell r="L59">
            <v>0.87465549957348654</v>
          </cell>
          <cell r="M59">
            <v>3048792226.9299998</v>
          </cell>
          <cell r="N59">
            <v>0.33745559216255827</v>
          </cell>
          <cell r="O59">
            <v>2513716866.8000002</v>
          </cell>
          <cell r="P59">
            <v>0.27823077162236576</v>
          </cell>
          <cell r="Q59">
            <v>2513716866.8000002</v>
          </cell>
          <cell r="R59">
            <v>0.27823077162236576</v>
          </cell>
        </row>
        <row r="60">
          <cell r="A60" t="str">
            <v>A-02-02-02-005-004</v>
          </cell>
          <cell r="B60" t="str">
            <v>Nación</v>
          </cell>
          <cell r="C60" t="str">
            <v>10</v>
          </cell>
          <cell r="D60" t="str">
            <v>CSF</v>
          </cell>
          <cell r="E60" t="str">
            <v>SERVICIOS DE CONSTRUCCIÓN</v>
          </cell>
          <cell r="F60">
            <v>208930400</v>
          </cell>
          <cell r="G60">
            <v>0</v>
          </cell>
          <cell r="H60">
            <v>0</v>
          </cell>
          <cell r="I60">
            <v>208930400</v>
          </cell>
          <cell r="J60">
            <v>0</v>
          </cell>
          <cell r="K60">
            <v>181678609</v>
          </cell>
          <cell r="L60">
            <v>0.86956521884799909</v>
          </cell>
          <cell r="M60">
            <v>181678609</v>
          </cell>
          <cell r="N60">
            <v>0.86956521884799909</v>
          </cell>
          <cell r="O60">
            <v>17427158.050000001</v>
          </cell>
          <cell r="P60">
            <v>8.3411308502735843E-2</v>
          </cell>
          <cell r="Q60">
            <v>17427158.050000001</v>
          </cell>
          <cell r="R60">
            <v>8.3411308502735843E-2</v>
          </cell>
        </row>
        <row r="61">
          <cell r="A61" t="str">
            <v>A-02-02-02-006-003</v>
          </cell>
          <cell r="B61" t="str">
            <v>Nación</v>
          </cell>
          <cell r="C61" t="str">
            <v>10</v>
          </cell>
          <cell r="D61" t="str">
            <v>CSF</v>
          </cell>
          <cell r="E61" t="str">
            <v>ALOJAMIENTO; SERVICIOS DE SUMINISTROS DE COMIDAS Y BEBIDAS</v>
          </cell>
          <cell r="F61">
            <v>827594778</v>
          </cell>
          <cell r="G61">
            <v>251605263</v>
          </cell>
          <cell r="H61">
            <v>0</v>
          </cell>
          <cell r="I61">
            <v>1079200041</v>
          </cell>
          <cell r="J61">
            <v>0</v>
          </cell>
          <cell r="K61">
            <v>729067358.35000002</v>
          </cell>
          <cell r="L61">
            <v>0.67556276005552895</v>
          </cell>
          <cell r="M61">
            <v>437121473.35000002</v>
          </cell>
          <cell r="N61">
            <v>0.40504212077768076</v>
          </cell>
          <cell r="O61">
            <v>354426089.35000002</v>
          </cell>
          <cell r="P61">
            <v>0.32841556327368598</v>
          </cell>
          <cell r="Q61">
            <v>354426089.35000002</v>
          </cell>
          <cell r="R61">
            <v>0.32841556327368598</v>
          </cell>
        </row>
        <row r="62">
          <cell r="A62" t="str">
            <v>A-02-02-02-006-004</v>
          </cell>
          <cell r="B62" t="str">
            <v>Nación</v>
          </cell>
          <cell r="C62" t="str">
            <v>10</v>
          </cell>
          <cell r="D62" t="str">
            <v>CSF</v>
          </cell>
          <cell r="E62" t="str">
            <v>SERVICIOS DE TRANSPORTE DE PASAJEROS</v>
          </cell>
          <cell r="F62">
            <v>1380826205</v>
          </cell>
          <cell r="G62">
            <v>62499428</v>
          </cell>
          <cell r="H62">
            <v>196961700</v>
          </cell>
          <cell r="I62">
            <v>1246363933</v>
          </cell>
          <cell r="J62">
            <v>0</v>
          </cell>
          <cell r="K62">
            <v>1042915834</v>
          </cell>
          <cell r="L62">
            <v>0.83676669902481848</v>
          </cell>
          <cell r="M62">
            <v>848285244</v>
          </cell>
          <cell r="N62">
            <v>0.68060798418498525</v>
          </cell>
          <cell r="O62">
            <v>276561378</v>
          </cell>
          <cell r="P62">
            <v>0.2218945611931471</v>
          </cell>
          <cell r="Q62">
            <v>276561378</v>
          </cell>
          <cell r="R62">
            <v>0.2218945611931471</v>
          </cell>
        </row>
        <row r="63">
          <cell r="A63" t="str">
            <v>A-02-02-02-006-007</v>
          </cell>
          <cell r="B63" t="str">
            <v>Nación</v>
          </cell>
          <cell r="C63" t="str">
            <v>10</v>
          </cell>
          <cell r="D63" t="str">
            <v>CSF</v>
          </cell>
          <cell r="E63" t="str">
            <v>SERVICIOS DE APOYO AL TRANSPORTE</v>
          </cell>
          <cell r="F63">
            <v>23350420</v>
          </cell>
          <cell r="G63">
            <v>6880600</v>
          </cell>
          <cell r="H63">
            <v>0</v>
          </cell>
          <cell r="I63">
            <v>30231020</v>
          </cell>
          <cell r="J63">
            <v>0</v>
          </cell>
          <cell r="K63">
            <v>28306820</v>
          </cell>
          <cell r="L63">
            <v>0.93635014630667446</v>
          </cell>
          <cell r="M63">
            <v>4745800</v>
          </cell>
          <cell r="N63">
            <v>0.15698444842416828</v>
          </cell>
          <cell r="O63">
            <v>4745800</v>
          </cell>
          <cell r="P63">
            <v>0.15698444842416828</v>
          </cell>
          <cell r="Q63">
            <v>4745800</v>
          </cell>
          <cell r="R63">
            <v>0.15698444842416828</v>
          </cell>
        </row>
        <row r="64">
          <cell r="A64" t="str">
            <v>A-02-02-02-006-008</v>
          </cell>
          <cell r="B64" t="str">
            <v>Nación</v>
          </cell>
          <cell r="C64" t="str">
            <v>10</v>
          </cell>
          <cell r="D64" t="str">
            <v>CSF</v>
          </cell>
          <cell r="E64" t="str">
            <v>SERVICIOS POSTALES Y DE MENSAJERÍA</v>
          </cell>
          <cell r="F64">
            <v>33484162</v>
          </cell>
          <cell r="G64">
            <v>0</v>
          </cell>
          <cell r="H64">
            <v>0</v>
          </cell>
          <cell r="I64">
            <v>33484162</v>
          </cell>
          <cell r="J64">
            <v>0</v>
          </cell>
          <cell r="K64">
            <v>33484162</v>
          </cell>
          <cell r="L64">
            <v>1</v>
          </cell>
          <cell r="M64">
            <v>12962103</v>
          </cell>
          <cell r="N64">
            <v>0.38711146481730674</v>
          </cell>
          <cell r="O64">
            <v>3935745</v>
          </cell>
          <cell r="P64">
            <v>0.11754049571257003</v>
          </cell>
          <cell r="Q64">
            <v>3935745</v>
          </cell>
          <cell r="R64">
            <v>0.11754049571257003</v>
          </cell>
        </row>
        <row r="65">
          <cell r="A65" t="str">
            <v>A-02-02-02-006-009</v>
          </cell>
          <cell r="B65" t="str">
            <v>Nación</v>
          </cell>
          <cell r="C65" t="str">
            <v>10</v>
          </cell>
          <cell r="D65" t="str">
            <v>CSF</v>
          </cell>
          <cell r="E65" t="str">
            <v>SERVICIOS DE DISTRIBUCIÓN DE ELECTRICIDAD, GAS Y AGUA (POR CUENTA PROPIA)</v>
          </cell>
          <cell r="F65">
            <v>2251069799</v>
          </cell>
          <cell r="G65">
            <v>0</v>
          </cell>
          <cell r="H65">
            <v>0</v>
          </cell>
          <cell r="I65">
            <v>2251069799</v>
          </cell>
          <cell r="J65">
            <v>0</v>
          </cell>
          <cell r="K65">
            <v>2251069799</v>
          </cell>
          <cell r="L65">
            <v>1</v>
          </cell>
          <cell r="M65">
            <v>1172853805</v>
          </cell>
          <cell r="N65">
            <v>0.52102063006709998</v>
          </cell>
          <cell r="O65">
            <v>916118100</v>
          </cell>
          <cell r="P65">
            <v>0.40697009946425033</v>
          </cell>
          <cell r="Q65">
            <v>916118100</v>
          </cell>
          <cell r="R65">
            <v>0.40697009946425033</v>
          </cell>
        </row>
        <row r="66">
          <cell r="A66" t="str">
            <v>A-02-02-02-007-001</v>
          </cell>
          <cell r="B66" t="str">
            <v>Nación</v>
          </cell>
          <cell r="C66" t="str">
            <v>10</v>
          </cell>
          <cell r="D66" t="str">
            <v>CSF</v>
          </cell>
          <cell r="E66" t="str">
            <v>SERVICIOS FINANCIEROS Y SERVICIOS CONEXOS</v>
          </cell>
          <cell r="F66">
            <v>29832125461</v>
          </cell>
          <cell r="G66">
            <v>16770583</v>
          </cell>
          <cell r="H66">
            <v>216774739</v>
          </cell>
          <cell r="I66">
            <v>29632121305</v>
          </cell>
          <cell r="J66">
            <v>0</v>
          </cell>
          <cell r="K66">
            <v>14843042133</v>
          </cell>
          <cell r="L66">
            <v>0.50091054839517846</v>
          </cell>
          <cell r="M66">
            <v>14807446043</v>
          </cell>
          <cell r="N66">
            <v>0.49970928137707959</v>
          </cell>
          <cell r="O66">
            <v>8142678122.0100002</v>
          </cell>
          <cell r="P66">
            <v>0.2747922782239704</v>
          </cell>
          <cell r="Q66">
            <v>8142678122.0100002</v>
          </cell>
          <cell r="R66">
            <v>0.2747922782239704</v>
          </cell>
        </row>
        <row r="67">
          <cell r="A67" t="str">
            <v>A-02-02-02-007-002</v>
          </cell>
          <cell r="B67" t="str">
            <v>Nación</v>
          </cell>
          <cell r="C67" t="str">
            <v>10</v>
          </cell>
          <cell r="D67" t="str">
            <v>CSF</v>
          </cell>
          <cell r="E67" t="str">
            <v>SERVICIOS INMOBILIARIOS</v>
          </cell>
          <cell r="F67">
            <v>36540000</v>
          </cell>
          <cell r="G67">
            <v>0</v>
          </cell>
          <cell r="H67">
            <v>0</v>
          </cell>
          <cell r="I67">
            <v>36540000</v>
          </cell>
          <cell r="J67">
            <v>0</v>
          </cell>
          <cell r="K67">
            <v>36540000</v>
          </cell>
          <cell r="L67">
            <v>1</v>
          </cell>
          <cell r="M67">
            <v>7989501</v>
          </cell>
          <cell r="N67">
            <v>0.21865082101806241</v>
          </cell>
          <cell r="O67">
            <v>7989501</v>
          </cell>
          <cell r="P67">
            <v>0.21865082101806241</v>
          </cell>
          <cell r="Q67">
            <v>7989501</v>
          </cell>
          <cell r="R67">
            <v>0.21865082101806241</v>
          </cell>
        </row>
        <row r="68">
          <cell r="A68" t="str">
            <v>A-02-02-02-008-002</v>
          </cell>
          <cell r="B68" t="str">
            <v>Nación</v>
          </cell>
          <cell r="C68" t="str">
            <v>10</v>
          </cell>
          <cell r="D68" t="str">
            <v>CSF</v>
          </cell>
          <cell r="E68" t="str">
            <v>SERVICIOS JURÍDICOS Y CONTABLES</v>
          </cell>
          <cell r="F68">
            <v>4214998170</v>
          </cell>
          <cell r="G68">
            <v>1007705574</v>
          </cell>
          <cell r="H68">
            <v>28291399</v>
          </cell>
          <cell r="I68">
            <v>5194412345</v>
          </cell>
          <cell r="J68">
            <v>0</v>
          </cell>
          <cell r="K68">
            <v>4428929170</v>
          </cell>
          <cell r="L68">
            <v>0.85263334441732697</v>
          </cell>
          <cell r="M68">
            <v>4333904170</v>
          </cell>
          <cell r="N68">
            <v>0.83433964848241171</v>
          </cell>
          <cell r="O68">
            <v>2156213593.3299999</v>
          </cell>
          <cell r="P68">
            <v>0.41510250825687961</v>
          </cell>
          <cell r="Q68">
            <v>2156213593.3299999</v>
          </cell>
          <cell r="R68">
            <v>0.41510250825687961</v>
          </cell>
        </row>
        <row r="69">
          <cell r="A69" t="str">
            <v>A-02-02-02-008-003</v>
          </cell>
          <cell r="B69" t="str">
            <v>Nación</v>
          </cell>
          <cell r="C69" t="str">
            <v>10</v>
          </cell>
          <cell r="D69" t="str">
            <v>CSF</v>
          </cell>
          <cell r="E69" t="str">
            <v>SERVICIOS PROFESIONALES, CIENTÍFICOS Y TÉCNICOS (EXCEPTO LOS SERVICIOS DE INVESTIGACION, URBANISMO, JURÍDICOS Y DE CONTABILIDAD)</v>
          </cell>
          <cell r="F69">
            <v>70436224050</v>
          </cell>
          <cell r="G69">
            <v>17956483516</v>
          </cell>
          <cell r="H69">
            <v>48976996044</v>
          </cell>
          <cell r="I69">
            <v>39415711522</v>
          </cell>
          <cell r="J69">
            <v>0</v>
          </cell>
          <cell r="K69">
            <v>26926801649.59</v>
          </cell>
          <cell r="L69">
            <v>0.68314894263828585</v>
          </cell>
          <cell r="M69">
            <v>23536693631.59</v>
          </cell>
          <cell r="N69">
            <v>0.59713988972272958</v>
          </cell>
          <cell r="O69">
            <v>10650744853.33</v>
          </cell>
          <cell r="P69">
            <v>0.2702157196219902</v>
          </cell>
          <cell r="Q69">
            <v>10650744853.33</v>
          </cell>
          <cell r="R69">
            <v>0.2702157196219902</v>
          </cell>
        </row>
        <row r="70">
          <cell r="A70" t="str">
            <v>A-02-02-02-008-004</v>
          </cell>
          <cell r="B70" t="str">
            <v>Nación</v>
          </cell>
          <cell r="C70" t="str">
            <v>10</v>
          </cell>
          <cell r="D70" t="str">
            <v>CSF</v>
          </cell>
          <cell r="E70" t="str">
            <v>SERVICIOS DE TELECOMUNICACIONES, TRANSMISIÓN Y SUMINISTRO DE INFORMACIÓN</v>
          </cell>
          <cell r="F70">
            <v>4768619241</v>
          </cell>
          <cell r="G70">
            <v>158347368</v>
          </cell>
          <cell r="H70">
            <v>27873079</v>
          </cell>
          <cell r="I70">
            <v>4899093530</v>
          </cell>
          <cell r="J70">
            <v>0</v>
          </cell>
          <cell r="K70">
            <v>4733278506.5600004</v>
          </cell>
          <cell r="L70">
            <v>0.96615393798370708</v>
          </cell>
          <cell r="M70">
            <v>3109731607.3400002</v>
          </cell>
          <cell r="N70">
            <v>0.63475652961048901</v>
          </cell>
          <cell r="O70">
            <v>837974863.75</v>
          </cell>
          <cell r="P70">
            <v>0.17104692094947613</v>
          </cell>
          <cell r="Q70">
            <v>837974863.75</v>
          </cell>
          <cell r="R70">
            <v>0.17104692094947613</v>
          </cell>
        </row>
        <row r="71">
          <cell r="A71" t="str">
            <v>A-02-02-02-008-005</v>
          </cell>
          <cell r="B71" t="str">
            <v>Nación</v>
          </cell>
          <cell r="C71" t="str">
            <v>10</v>
          </cell>
          <cell r="D71" t="str">
            <v>CSF</v>
          </cell>
          <cell r="E71" t="str">
            <v>SERVICIOS DE SOPORTE</v>
          </cell>
          <cell r="F71">
            <v>13472974615</v>
          </cell>
          <cell r="G71">
            <v>23175203</v>
          </cell>
          <cell r="H71">
            <v>0</v>
          </cell>
          <cell r="I71">
            <v>13496149818</v>
          </cell>
          <cell r="J71">
            <v>0</v>
          </cell>
          <cell r="K71">
            <v>11919530781.309999</v>
          </cell>
          <cell r="L71">
            <v>0.88318008780643187</v>
          </cell>
          <cell r="M71">
            <v>11713235494.32</v>
          </cell>
          <cell r="N71">
            <v>0.86789459603492969</v>
          </cell>
          <cell r="O71">
            <v>5784356308.2200003</v>
          </cell>
          <cell r="P71">
            <v>0.42859307181855116</v>
          </cell>
          <cell r="Q71">
            <v>5784356308.2200003</v>
          </cell>
          <cell r="R71">
            <v>0.42859307181855116</v>
          </cell>
        </row>
        <row r="72">
          <cell r="A72" t="str">
            <v>A-02-02-02-008-007</v>
          </cell>
          <cell r="B72" t="str">
            <v>Nación</v>
          </cell>
          <cell r="C72" t="str">
            <v>10</v>
          </cell>
          <cell r="D72" t="str">
            <v>CSF</v>
          </cell>
          <cell r="E72" t="str">
            <v>SERVICIOS DE MANTENIMIENTO, REPARACIÓN E INSTALACIÓN (EXCEPTO SERVICIOS DE CONSTRUCCIÓN)</v>
          </cell>
          <cell r="F72">
            <v>3632367045</v>
          </cell>
          <cell r="G72">
            <v>481660711</v>
          </cell>
          <cell r="H72">
            <v>203607123</v>
          </cell>
          <cell r="I72">
            <v>3910420633</v>
          </cell>
          <cell r="J72">
            <v>0</v>
          </cell>
          <cell r="K72">
            <v>2871881336.54</v>
          </cell>
          <cell r="L72">
            <v>0.7344174977761273</v>
          </cell>
          <cell r="M72">
            <v>2561309468.1399999</v>
          </cell>
          <cell r="N72">
            <v>0.65499589648365075</v>
          </cell>
          <cell r="O72">
            <v>1262500921.22</v>
          </cell>
          <cell r="P72">
            <v>0.3228555287801439</v>
          </cell>
          <cell r="Q72">
            <v>1262500921.22</v>
          </cell>
          <cell r="R72">
            <v>0.3228555287801439</v>
          </cell>
        </row>
        <row r="73">
          <cell r="A73" t="str">
            <v>A-02-02-02-008-009</v>
          </cell>
          <cell r="B73" t="str">
            <v>Nación</v>
          </cell>
          <cell r="C73" t="str">
            <v>10</v>
          </cell>
          <cell r="D73" t="str">
            <v>CSF</v>
          </cell>
          <cell r="E73" t="str">
            <v>OTROS SERVICIOS DE FABRICACIÓN; SERVICIOS DE EDICIÓN, IMPRESIÓN Y REPRODUCCIÓN; SERVICIOS DE RECUPERACIÓN DE MATERIALES</v>
          </cell>
          <cell r="F73">
            <v>404524465</v>
          </cell>
          <cell r="G73">
            <v>0</v>
          </cell>
          <cell r="H73">
            <v>0</v>
          </cell>
          <cell r="I73">
            <v>404524465</v>
          </cell>
          <cell r="J73">
            <v>0</v>
          </cell>
          <cell r="K73">
            <v>332241657.24000001</v>
          </cell>
          <cell r="L73">
            <v>0.82131412556222039</v>
          </cell>
          <cell r="M73">
            <v>332241657.24000001</v>
          </cell>
          <cell r="N73">
            <v>0.82131412556222039</v>
          </cell>
          <cell r="O73">
            <v>150033376.08000001</v>
          </cell>
          <cell r="P73">
            <v>0.37088826279023696</v>
          </cell>
          <cell r="Q73">
            <v>150033376.08000001</v>
          </cell>
          <cell r="R73">
            <v>0.37088826279023696</v>
          </cell>
        </row>
        <row r="74">
          <cell r="A74" t="str">
            <v>A-02-02-02-009-002</v>
          </cell>
          <cell r="B74" t="str">
            <v>Nación</v>
          </cell>
          <cell r="C74" t="str">
            <v>10</v>
          </cell>
          <cell r="D74" t="str">
            <v>CSF</v>
          </cell>
          <cell r="E74" t="str">
            <v>SERVICIOS DE EDUCACIÓN</v>
          </cell>
          <cell r="F74">
            <v>104132421</v>
          </cell>
          <cell r="G74">
            <v>0</v>
          </cell>
          <cell r="H74">
            <v>0</v>
          </cell>
          <cell r="I74">
            <v>104132421</v>
          </cell>
          <cell r="J74">
            <v>0</v>
          </cell>
          <cell r="K74">
            <v>86624010</v>
          </cell>
          <cell r="L74">
            <v>0.83186397827051384</v>
          </cell>
          <cell r="M74">
            <v>86624010</v>
          </cell>
          <cell r="N74">
            <v>0.83186397827051384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A75" t="str">
            <v>A-02-02-02-009-004</v>
          </cell>
          <cell r="B75" t="str">
            <v>Nación</v>
          </cell>
          <cell r="C75" t="str">
            <v>10</v>
          </cell>
          <cell r="D75" t="str">
            <v>CSF</v>
          </cell>
          <cell r="E75" t="str">
            <v>SERVICIOS DE ALCANTARILLADO, RECOLECCIÓN, TRATAMIENTO Y DISPOSICIÓN DE DESECHOS Y OTROS SERVICIOS DE SANEAMIENTO AMBIENTAL</v>
          </cell>
          <cell r="F75">
            <v>125241240</v>
          </cell>
          <cell r="G75">
            <v>0</v>
          </cell>
          <cell r="H75">
            <v>0</v>
          </cell>
          <cell r="I75">
            <v>125241240</v>
          </cell>
          <cell r="J75">
            <v>0</v>
          </cell>
          <cell r="K75">
            <v>125241240</v>
          </cell>
          <cell r="L75">
            <v>1</v>
          </cell>
          <cell r="M75">
            <v>81022888</v>
          </cell>
          <cell r="N75">
            <v>0.64693457203074645</v>
          </cell>
          <cell r="O75">
            <v>71041846</v>
          </cell>
          <cell r="P75">
            <v>0.56724004010180673</v>
          </cell>
          <cell r="Q75">
            <v>71041846</v>
          </cell>
          <cell r="R75">
            <v>0.56724004010180673</v>
          </cell>
        </row>
        <row r="76">
          <cell r="A76" t="str">
            <v>A-02-02-02-009-006</v>
          </cell>
          <cell r="B76" t="str">
            <v>Nación</v>
          </cell>
          <cell r="C76" t="str">
            <v>10</v>
          </cell>
          <cell r="D76" t="str">
            <v>CSF</v>
          </cell>
          <cell r="E76" t="str">
            <v>SERVICIOS RECREATIVOS, CULTURALES Y DEPORTIVOS</v>
          </cell>
          <cell r="F76">
            <v>85470000</v>
          </cell>
          <cell r="G76">
            <v>0</v>
          </cell>
          <cell r="H76">
            <v>41470000</v>
          </cell>
          <cell r="I76">
            <v>44000000</v>
          </cell>
          <cell r="J76">
            <v>0</v>
          </cell>
          <cell r="K76">
            <v>44000000</v>
          </cell>
          <cell r="L76">
            <v>1</v>
          </cell>
          <cell r="M76">
            <v>44000000</v>
          </cell>
          <cell r="N76">
            <v>1</v>
          </cell>
          <cell r="O76">
            <v>15600000</v>
          </cell>
          <cell r="P76">
            <v>0.35454545454545455</v>
          </cell>
          <cell r="Q76">
            <v>15600000</v>
          </cell>
          <cell r="R76">
            <v>0.35454545454545455</v>
          </cell>
        </row>
        <row r="77">
          <cell r="A77" t="str">
            <v>A-02-02-02-010</v>
          </cell>
          <cell r="B77" t="str">
            <v>Nación</v>
          </cell>
          <cell r="C77" t="str">
            <v>10</v>
          </cell>
          <cell r="D77" t="str">
            <v>CSF</v>
          </cell>
          <cell r="E77" t="str">
            <v>VIÁTICOS DE LOS FUNCIONARIOS EN COMISIÓN</v>
          </cell>
          <cell r="F77">
            <v>350690000</v>
          </cell>
          <cell r="G77">
            <v>0</v>
          </cell>
          <cell r="H77">
            <v>0</v>
          </cell>
          <cell r="I77">
            <v>350690000</v>
          </cell>
          <cell r="J77">
            <v>0</v>
          </cell>
          <cell r="K77">
            <v>180152674.66999999</v>
          </cell>
          <cell r="L77">
            <v>0.51370918666058341</v>
          </cell>
          <cell r="M77">
            <v>170325453.56999999</v>
          </cell>
          <cell r="N77">
            <v>0.48568665650574577</v>
          </cell>
          <cell r="O77">
            <v>170325453.56999999</v>
          </cell>
          <cell r="P77">
            <v>0.48568665650574577</v>
          </cell>
          <cell r="Q77">
            <v>170325453.56999999</v>
          </cell>
          <cell r="R77">
            <v>0.48568665650574577</v>
          </cell>
        </row>
        <row r="78">
          <cell r="A78" t="str">
            <v>A-03-01-04-002</v>
          </cell>
          <cell r="B78" t="str">
            <v>Nación</v>
          </cell>
          <cell r="C78" t="str">
            <v>10</v>
          </cell>
          <cell r="D78" t="str">
            <v>CSF</v>
          </cell>
          <cell r="E78" t="str">
            <v>PROGRAMA DE SEGUROS PARA EL SECTOR EXPORTADOR</v>
          </cell>
          <cell r="F78">
            <v>7259000000</v>
          </cell>
          <cell r="G78">
            <v>0</v>
          </cell>
          <cell r="H78">
            <v>0</v>
          </cell>
          <cell r="I78">
            <v>7259000000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A79" t="str">
            <v>A-03-02-02</v>
          </cell>
          <cell r="B79" t="str">
            <v>Nación</v>
          </cell>
          <cell r="C79" t="str">
            <v>10</v>
          </cell>
          <cell r="D79" t="str">
            <v>CSF</v>
          </cell>
          <cell r="E79" t="str">
            <v>A ORGANIZACIONES INTERNACIONALES</v>
          </cell>
          <cell r="F79">
            <v>16306000000</v>
          </cell>
          <cell r="G79">
            <v>0</v>
          </cell>
          <cell r="H79">
            <v>0</v>
          </cell>
          <cell r="I79">
            <v>16306000000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A80" t="str">
            <v>A-03-03-01-025</v>
          </cell>
          <cell r="B80" t="str">
            <v>Nación</v>
          </cell>
          <cell r="C80" t="str">
            <v>10</v>
          </cell>
          <cell r="D80" t="str">
            <v>CSF</v>
          </cell>
          <cell r="E80" t="str">
            <v>FONDO DE COMPENSACIÓN INTERMINISTERIAL</v>
          </cell>
          <cell r="F80">
            <v>47836000000</v>
          </cell>
          <cell r="G80">
            <v>0</v>
          </cell>
          <cell r="H80">
            <v>0</v>
          </cell>
          <cell r="I80">
            <v>47836000000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A81" t="str">
            <v>A-03-03-01-026</v>
          </cell>
          <cell r="B81" t="str">
            <v>Nación</v>
          </cell>
          <cell r="C81" t="str">
            <v>10</v>
          </cell>
          <cell r="D81" t="str">
            <v>CSF</v>
          </cell>
          <cell r="E81" t="str">
            <v>GASTOS INHERENTES A LA INTERVENCIÓN ADMINISTRATIVA PARÁGRAFO  3,  ART. 10, DECRETO 4334 DE 2008, ART. 1   DECRETO 1761 DE 2009</v>
          </cell>
          <cell r="F81">
            <v>2000000000</v>
          </cell>
          <cell r="G81">
            <v>0</v>
          </cell>
          <cell r="H81">
            <v>2000000000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A82" t="str">
            <v>A-03-03-01-074</v>
          </cell>
          <cell r="B82" t="str">
            <v>Nación</v>
          </cell>
          <cell r="C82" t="str">
            <v>10</v>
          </cell>
          <cell r="D82" t="str">
            <v>CSF</v>
          </cell>
          <cell r="E82" t="str">
            <v>ATENCIÓN DE PROCESOS JUDICIALES Y RECLAMACIONES ADMINISTRATIVAS DEL EXTINTO DAS O SU FONDO ROTATORIO. ART. 238 LEY 1753 DE 2015 - PND</v>
          </cell>
          <cell r="F82">
            <v>8030000000</v>
          </cell>
          <cell r="G82">
            <v>0</v>
          </cell>
          <cell r="H82">
            <v>0</v>
          </cell>
          <cell r="I82">
            <v>8030000000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>A-03-03-01-075</v>
          </cell>
          <cell r="B83" t="str">
            <v>Nación</v>
          </cell>
          <cell r="C83" t="str">
            <v>10</v>
          </cell>
          <cell r="D83" t="str">
            <v>CSF</v>
          </cell>
          <cell r="E83" t="str">
            <v>PAGOS BENEFICIARIOS FUNDACIÓN SAN JUAN DE DIOS DERIVADOS DEL FALLO SU-484 2008 CORTE CONSTITUCIONAL</v>
          </cell>
          <cell r="F83">
            <v>717000000</v>
          </cell>
          <cell r="G83">
            <v>0</v>
          </cell>
          <cell r="H83">
            <v>0</v>
          </cell>
          <cell r="I83">
            <v>717000000</v>
          </cell>
          <cell r="J83">
            <v>0</v>
          </cell>
          <cell r="K83">
            <v>716474630</v>
          </cell>
          <cell r="L83">
            <v>0.99926726638772667</v>
          </cell>
          <cell r="M83">
            <v>649579602</v>
          </cell>
          <cell r="N83">
            <v>0.90596876150627614</v>
          </cell>
          <cell r="O83">
            <v>649579602</v>
          </cell>
          <cell r="P83">
            <v>0.90596876150627614</v>
          </cell>
          <cell r="Q83">
            <v>649579602</v>
          </cell>
          <cell r="R83">
            <v>0.90596876150627614</v>
          </cell>
        </row>
        <row r="84">
          <cell r="A84" t="str">
            <v>A-03-03-01-087</v>
          </cell>
          <cell r="B84" t="str">
            <v>Nación</v>
          </cell>
          <cell r="C84" t="str">
            <v>10</v>
          </cell>
          <cell r="D84" t="str">
            <v>CSF</v>
          </cell>
          <cell r="E84" t="str">
            <v>COMITÉ AUTÓNOMO DE LA REGLA FISCAL - CARF ART. 61. LEY 2155 de 2021</v>
          </cell>
          <cell r="F84">
            <v>2230000000</v>
          </cell>
          <cell r="G84">
            <v>0</v>
          </cell>
          <cell r="H84">
            <v>0</v>
          </cell>
          <cell r="I84">
            <v>2230000000</v>
          </cell>
          <cell r="J84">
            <v>0</v>
          </cell>
          <cell r="K84">
            <v>2096010964</v>
          </cell>
          <cell r="L84">
            <v>0.93991523049327352</v>
          </cell>
          <cell r="M84">
            <v>1731906916</v>
          </cell>
          <cell r="N84">
            <v>0.77663987264573986</v>
          </cell>
          <cell r="O84">
            <v>843224926.15999997</v>
          </cell>
          <cell r="P84">
            <v>0.37812776957847533</v>
          </cell>
          <cell r="Q84">
            <v>843224926.15999997</v>
          </cell>
          <cell r="R84">
            <v>0.37812776957847533</v>
          </cell>
        </row>
        <row r="85">
          <cell r="A85" t="str">
            <v>A-03-03-01-999</v>
          </cell>
          <cell r="B85" t="str">
            <v>Nación</v>
          </cell>
          <cell r="C85" t="str">
            <v>10</v>
          </cell>
          <cell r="D85" t="str">
            <v>CSF</v>
          </cell>
          <cell r="E85" t="str">
            <v>OTRAS TRANSFERENCIAS - DISTRIBUCIÓN PREVIO CONCEPTO DGPPN</v>
          </cell>
          <cell r="F85">
            <v>509746231863</v>
          </cell>
          <cell r="G85">
            <v>200000000000</v>
          </cell>
          <cell r="H85">
            <v>604337800120</v>
          </cell>
          <cell r="I85">
            <v>105408431743</v>
          </cell>
          <cell r="J85">
            <v>105408431743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A86" t="str">
            <v>A-03-03-01-999</v>
          </cell>
          <cell r="B86" t="str">
            <v>Nación</v>
          </cell>
          <cell r="C86" t="str">
            <v>11</v>
          </cell>
          <cell r="D86" t="str">
            <v>CSF</v>
          </cell>
          <cell r="E86" t="str">
            <v>OTRAS TRANSFERENCIAS - DISTRIBUCIÓN PREVIO CONCEPTO DGPPN</v>
          </cell>
          <cell r="F86">
            <v>0</v>
          </cell>
          <cell r="G86">
            <v>1000000000000</v>
          </cell>
          <cell r="H86">
            <v>990050866948.03003</v>
          </cell>
          <cell r="I86">
            <v>9949133051.9699993</v>
          </cell>
          <cell r="J86">
            <v>9949133051.9699993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A87" t="str">
            <v>A-03-03-01-999</v>
          </cell>
          <cell r="B87" t="str">
            <v>Nación</v>
          </cell>
          <cell r="C87" t="str">
            <v>11</v>
          </cell>
          <cell r="D87" t="str">
            <v>SSF</v>
          </cell>
          <cell r="E87" t="str">
            <v>OTRAS TRANSFERENCIAS - DISTRIBUCIÓN PREVIO CONCEPTO DGPPN</v>
          </cell>
          <cell r="F87">
            <v>1719205088532</v>
          </cell>
          <cell r="G87">
            <v>0</v>
          </cell>
          <cell r="H87">
            <v>1000000000000</v>
          </cell>
          <cell r="I87">
            <v>719205088532</v>
          </cell>
          <cell r="J87">
            <v>719205088532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A88" t="str">
            <v>A-03-03-02-008</v>
          </cell>
          <cell r="B88" t="str">
            <v>Nación</v>
          </cell>
          <cell r="C88" t="str">
            <v>10</v>
          </cell>
          <cell r="D88" t="str">
            <v>CSF</v>
          </cell>
          <cell r="E88" t="str">
            <v>DEPARTAMENTO ARCHIPIÉLAGO DE SAN ANDRÉS, PROVIDENCIA Y SANTA CATALINA (LEY 1A. DE 1972)</v>
          </cell>
          <cell r="F88">
            <v>146283000000</v>
          </cell>
          <cell r="G88">
            <v>0</v>
          </cell>
          <cell r="H88">
            <v>0</v>
          </cell>
          <cell r="I88">
            <v>146283000000</v>
          </cell>
          <cell r="J88">
            <v>0</v>
          </cell>
          <cell r="K88">
            <v>146283000000</v>
          </cell>
          <cell r="L88">
            <v>1</v>
          </cell>
          <cell r="M88">
            <v>66218507071</v>
          </cell>
          <cell r="N88">
            <v>0.45267397490480782</v>
          </cell>
          <cell r="O88">
            <v>66218507071</v>
          </cell>
          <cell r="P88">
            <v>0.45267397490480782</v>
          </cell>
          <cell r="Q88">
            <v>66218507071</v>
          </cell>
          <cell r="R88">
            <v>0.45267397490480782</v>
          </cell>
        </row>
        <row r="89">
          <cell r="A89" t="str">
            <v>A-03-03-02-010</v>
          </cell>
          <cell r="B89" t="str">
            <v>Nación</v>
          </cell>
          <cell r="C89" t="str">
            <v>10</v>
          </cell>
          <cell r="D89" t="str">
            <v>CSF</v>
          </cell>
          <cell r="E89" t="str">
            <v>FONDO DE DESARROLLO PARA LA GUAJIRA - FONDEG, ARTÍCULO 19 LEY 677 DE 2001</v>
          </cell>
          <cell r="F89">
            <v>2115000000</v>
          </cell>
          <cell r="G89">
            <v>0</v>
          </cell>
          <cell r="H89">
            <v>0</v>
          </cell>
          <cell r="I89">
            <v>2115000000</v>
          </cell>
          <cell r="J89">
            <v>0</v>
          </cell>
          <cell r="K89">
            <v>2115000000</v>
          </cell>
          <cell r="L89">
            <v>1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>A-03-03-02-012</v>
          </cell>
          <cell r="B90" t="str">
            <v>Nación</v>
          </cell>
          <cell r="C90" t="str">
            <v>10</v>
          </cell>
          <cell r="D90" t="str">
            <v>CSF</v>
          </cell>
          <cell r="E90" t="str">
            <v>RECURSOS A LOS MUNICIPIOS CON RESGUARDOS INDÍGENAS ART. 24 LEY 44 DE 1990, ART. 184 LEY 223 DE 1995</v>
          </cell>
          <cell r="F90">
            <v>50306000000</v>
          </cell>
          <cell r="G90">
            <v>0</v>
          </cell>
          <cell r="H90">
            <v>0</v>
          </cell>
          <cell r="I90">
            <v>50306000000</v>
          </cell>
          <cell r="J90">
            <v>0</v>
          </cell>
          <cell r="K90">
            <v>31073680769</v>
          </cell>
          <cell r="L90">
            <v>0.6176933321870155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 t="str">
            <v>A-03-03-02-012-012</v>
          </cell>
          <cell r="B91" t="str">
            <v>Nación</v>
          </cell>
          <cell r="C91" t="str">
            <v>10</v>
          </cell>
          <cell r="D91" t="str">
            <v>CSF</v>
          </cell>
          <cell r="E91" t="str">
            <v>ARTICULO 184, LEY 223 DE 1995 - MUNICIPIO DE  FRONTINO-ANTIOQUIA</v>
          </cell>
          <cell r="F91">
            <v>281736405</v>
          </cell>
          <cell r="G91">
            <v>0</v>
          </cell>
          <cell r="H91">
            <v>0</v>
          </cell>
          <cell r="I91">
            <v>281736405</v>
          </cell>
          <cell r="J91">
            <v>0</v>
          </cell>
          <cell r="K91">
            <v>281736405</v>
          </cell>
          <cell r="L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A92" t="str">
            <v>A-03-03-02-012-015</v>
          </cell>
          <cell r="B92" t="str">
            <v>Nación</v>
          </cell>
          <cell r="C92" t="str">
            <v>10</v>
          </cell>
          <cell r="D92" t="str">
            <v>CSF</v>
          </cell>
          <cell r="E92" t="str">
            <v>ARTICULO 184, LEY 223 DE 1995 - MUNICIPIO DE  MURINDO-ANTIOQUIA</v>
          </cell>
          <cell r="F92">
            <v>1062676982</v>
          </cell>
          <cell r="G92">
            <v>0</v>
          </cell>
          <cell r="H92">
            <v>0</v>
          </cell>
          <cell r="I92">
            <v>1062676982</v>
          </cell>
          <cell r="J92">
            <v>0</v>
          </cell>
          <cell r="K92">
            <v>1062676982</v>
          </cell>
          <cell r="L92">
            <v>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 t="str">
            <v>A-03-03-02-012-024</v>
          </cell>
          <cell r="B93" t="str">
            <v>Nación</v>
          </cell>
          <cell r="C93" t="str">
            <v>10</v>
          </cell>
          <cell r="D93" t="str">
            <v>CSF</v>
          </cell>
          <cell r="E93" t="str">
            <v>ARTICULO 184, LEY 223 DE 1995 - MUNICIPIO DE VIGIA DEL FUERTE - ANTIOQUIA</v>
          </cell>
          <cell r="F93">
            <v>674611365</v>
          </cell>
          <cell r="G93">
            <v>0</v>
          </cell>
          <cell r="H93">
            <v>0</v>
          </cell>
          <cell r="I93">
            <v>674611365</v>
          </cell>
          <cell r="J93">
            <v>0</v>
          </cell>
          <cell r="K93">
            <v>674611365</v>
          </cell>
          <cell r="L93">
            <v>1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A94" t="str">
            <v>A-03-03-02-012-039</v>
          </cell>
          <cell r="B94" t="str">
            <v>Nación</v>
          </cell>
          <cell r="C94" t="str">
            <v>10</v>
          </cell>
          <cell r="D94" t="str">
            <v>CSF</v>
          </cell>
          <cell r="E94" t="str">
            <v>ARTICULO 184, LEY 223 DE 1995 - MUNICIPIO DE  CUBARA-BOYACA</v>
          </cell>
          <cell r="F94">
            <v>351145046</v>
          </cell>
          <cell r="G94">
            <v>0</v>
          </cell>
          <cell r="H94">
            <v>0</v>
          </cell>
          <cell r="I94">
            <v>351145046</v>
          </cell>
          <cell r="J94">
            <v>0</v>
          </cell>
          <cell r="K94">
            <v>351145046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A95" t="str">
            <v>A-03-03-02-012-056</v>
          </cell>
          <cell r="B95" t="str">
            <v>Nación</v>
          </cell>
          <cell r="C95" t="str">
            <v>10</v>
          </cell>
          <cell r="D95" t="str">
            <v>CSF</v>
          </cell>
          <cell r="E95" t="str">
            <v>ARTICULO 184, LEY 223 DE 1995 - MUNICIPIO DE MILAN - CAQUETA</v>
          </cell>
          <cell r="F95">
            <v>17831224</v>
          </cell>
          <cell r="G95">
            <v>0</v>
          </cell>
          <cell r="H95">
            <v>0</v>
          </cell>
          <cell r="I95">
            <v>17831224</v>
          </cell>
          <cell r="J95">
            <v>0</v>
          </cell>
          <cell r="K95">
            <v>17831224</v>
          </cell>
          <cell r="L95">
            <v>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A96" t="str">
            <v>A-03-03-02-012-073</v>
          </cell>
          <cell r="B96" t="str">
            <v>Nación</v>
          </cell>
          <cell r="C96" t="str">
            <v>10</v>
          </cell>
          <cell r="D96" t="str">
            <v>CSF</v>
          </cell>
          <cell r="E96" t="str">
            <v>ARTICULO 184, LEY 223 DE 1995 - MUNICIPIO DE ALMAGUER -CAUCA</v>
          </cell>
          <cell r="F96">
            <v>487964518</v>
          </cell>
          <cell r="G96">
            <v>0</v>
          </cell>
          <cell r="H96">
            <v>0</v>
          </cell>
          <cell r="I96">
            <v>487964518</v>
          </cell>
          <cell r="J96">
            <v>0</v>
          </cell>
          <cell r="K96">
            <v>487964518</v>
          </cell>
          <cell r="L96">
            <v>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A97" t="str">
            <v>A-03-03-02-012-077</v>
          </cell>
          <cell r="B97" t="str">
            <v>Nación</v>
          </cell>
          <cell r="C97" t="str">
            <v>10</v>
          </cell>
          <cell r="D97" t="str">
            <v>CSF</v>
          </cell>
          <cell r="E97" t="str">
            <v>ARTICULO 184, LEY 223 DE 1995 - MUNICIPIO DE CALOTO-CAUCA</v>
          </cell>
          <cell r="F97">
            <v>1211297552</v>
          </cell>
          <cell r="G97">
            <v>0</v>
          </cell>
          <cell r="H97">
            <v>0</v>
          </cell>
          <cell r="I97">
            <v>1211297552</v>
          </cell>
          <cell r="J97">
            <v>0</v>
          </cell>
          <cell r="K97">
            <v>1211297552</v>
          </cell>
          <cell r="L97">
            <v>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A98" t="str">
            <v>A-03-03-02-012-080</v>
          </cell>
          <cell r="B98" t="str">
            <v>Nación</v>
          </cell>
          <cell r="C98" t="str">
            <v>10</v>
          </cell>
          <cell r="D98" t="str">
            <v>CSF</v>
          </cell>
          <cell r="E98" t="str">
            <v>ARTICULO 184, LEY 223 DE 1995 - MUNICIPIO DE EL TAMBO -CAUCA</v>
          </cell>
          <cell r="F98">
            <v>127257630</v>
          </cell>
          <cell r="G98">
            <v>0</v>
          </cell>
          <cell r="H98">
            <v>0</v>
          </cell>
          <cell r="I98">
            <v>127257630</v>
          </cell>
          <cell r="J98">
            <v>0</v>
          </cell>
          <cell r="K98">
            <v>127257630</v>
          </cell>
          <cell r="L98">
            <v>1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 t="str">
            <v>A-03-03-02-012-081</v>
          </cell>
          <cell r="B99" t="str">
            <v>Nación</v>
          </cell>
          <cell r="C99" t="str">
            <v>10</v>
          </cell>
          <cell r="D99" t="str">
            <v>CSF</v>
          </cell>
          <cell r="E99" t="str">
            <v>ARTICULO 184, LEY 223 DE 1995 - MUNICIPIO DE INZA-CAUCA</v>
          </cell>
          <cell r="F99">
            <v>2553411327</v>
          </cell>
          <cell r="G99">
            <v>0</v>
          </cell>
          <cell r="H99">
            <v>0</v>
          </cell>
          <cell r="I99">
            <v>2553411327</v>
          </cell>
          <cell r="J99">
            <v>0</v>
          </cell>
          <cell r="K99">
            <v>2553411327</v>
          </cell>
          <cell r="L99">
            <v>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 t="str">
            <v>A-03-03-02-012-084</v>
          </cell>
          <cell r="B100" t="str">
            <v>Nación</v>
          </cell>
          <cell r="C100" t="str">
            <v>10</v>
          </cell>
          <cell r="D100" t="str">
            <v>CSF</v>
          </cell>
          <cell r="E100" t="str">
            <v>ARTICULO 184, LEY 223 DE 1995 - MUNICIPIO DE LOPEZ DE MICAY-CAUCA</v>
          </cell>
          <cell r="F100">
            <v>1184971996</v>
          </cell>
          <cell r="G100">
            <v>0</v>
          </cell>
          <cell r="H100">
            <v>0</v>
          </cell>
          <cell r="I100">
            <v>1184971996</v>
          </cell>
          <cell r="J100">
            <v>0</v>
          </cell>
          <cell r="K100">
            <v>1184971996</v>
          </cell>
          <cell r="L100">
            <v>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 t="str">
            <v>A-03-03-02-012-098</v>
          </cell>
          <cell r="B101" t="str">
            <v>Nación</v>
          </cell>
          <cell r="C101" t="str">
            <v>10</v>
          </cell>
          <cell r="D101" t="str">
            <v>CSF</v>
          </cell>
          <cell r="E101" t="str">
            <v>ARTICULO 184, LEY 223 DE 1995 - MUNICIPIO DE TORIBIO-CAUCA</v>
          </cell>
          <cell r="F101">
            <v>2819527312</v>
          </cell>
          <cell r="G101">
            <v>0</v>
          </cell>
          <cell r="H101">
            <v>0</v>
          </cell>
          <cell r="I101">
            <v>2819527312</v>
          </cell>
          <cell r="J101">
            <v>0</v>
          </cell>
          <cell r="K101">
            <v>2819527312</v>
          </cell>
          <cell r="L101">
            <v>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A102" t="str">
            <v>A-03-03-02-012-106</v>
          </cell>
          <cell r="B102" t="str">
            <v>Nación</v>
          </cell>
          <cell r="C102" t="str">
            <v>10</v>
          </cell>
          <cell r="D102" t="str">
            <v>CSF</v>
          </cell>
          <cell r="E102" t="str">
            <v>ARTICULO 184, LEY 223 DE 1995 - MUNICIPIO DE PUEBLO BELLO - CESAR</v>
          </cell>
          <cell r="F102">
            <v>520713167</v>
          </cell>
          <cell r="G102">
            <v>0</v>
          </cell>
          <cell r="H102">
            <v>0</v>
          </cell>
          <cell r="I102">
            <v>520713167</v>
          </cell>
          <cell r="J102">
            <v>0</v>
          </cell>
          <cell r="K102">
            <v>520713167</v>
          </cell>
          <cell r="L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A103" t="str">
            <v>A-03-03-02-012-112</v>
          </cell>
          <cell r="B103" t="str">
            <v>Nación</v>
          </cell>
          <cell r="C103" t="str">
            <v>10</v>
          </cell>
          <cell r="D103" t="str">
            <v>CSF</v>
          </cell>
          <cell r="E103" t="str">
            <v>ARTICULO 184, LEY 223 DE 1995 - MUNICIPIO DE ALTO BAUDO  - CHOCO</v>
          </cell>
          <cell r="F103">
            <v>3065452164</v>
          </cell>
          <cell r="G103">
            <v>0</v>
          </cell>
          <cell r="H103">
            <v>0</v>
          </cell>
          <cell r="I103">
            <v>3065452164</v>
          </cell>
          <cell r="J103">
            <v>0</v>
          </cell>
          <cell r="K103">
            <v>3065452164</v>
          </cell>
          <cell r="L103">
            <v>1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A104" t="str">
            <v>A-03-03-02-012-113</v>
          </cell>
          <cell r="B104" t="str">
            <v>Nación</v>
          </cell>
          <cell r="C104" t="str">
            <v>10</v>
          </cell>
          <cell r="D104" t="str">
            <v>CSF</v>
          </cell>
          <cell r="E104" t="str">
            <v>ARTICULO 184, LEY 223 DE 1995 - MUNICIPIO DE BAGADO-CHOCO</v>
          </cell>
          <cell r="F104">
            <v>1470532218</v>
          </cell>
          <cell r="G104">
            <v>0</v>
          </cell>
          <cell r="H104">
            <v>0</v>
          </cell>
          <cell r="I104">
            <v>1470532218</v>
          </cell>
          <cell r="J104">
            <v>0</v>
          </cell>
          <cell r="K104">
            <v>1470532218</v>
          </cell>
          <cell r="L104">
            <v>1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A105" t="str">
            <v>A-03-03-02-012-114</v>
          </cell>
          <cell r="B105" t="str">
            <v>Nación</v>
          </cell>
          <cell r="C105" t="str">
            <v>10</v>
          </cell>
          <cell r="D105" t="str">
            <v>CSF</v>
          </cell>
          <cell r="E105" t="str">
            <v>ARTICULO 184, LEY 223 DE 1995 - MUNICIPIO DE BAHIA SOLANO  - CHOCO</v>
          </cell>
          <cell r="F105">
            <v>108576471</v>
          </cell>
          <cell r="G105">
            <v>0</v>
          </cell>
          <cell r="H105">
            <v>0</v>
          </cell>
          <cell r="I105">
            <v>108576471</v>
          </cell>
          <cell r="J105">
            <v>0</v>
          </cell>
          <cell r="K105">
            <v>108576471</v>
          </cell>
          <cell r="L105">
            <v>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A106" t="str">
            <v>A-03-03-02-012-115</v>
          </cell>
          <cell r="B106" t="str">
            <v>Nación</v>
          </cell>
          <cell r="C106" t="str">
            <v>10</v>
          </cell>
          <cell r="D106" t="str">
            <v>CSF</v>
          </cell>
          <cell r="E106" t="str">
            <v>ARTICULO 184, LEY 223 DE 1995 - MUNICIPIO DE BAJO BAUDÓ -CHOCO</v>
          </cell>
          <cell r="F106">
            <v>3869852251</v>
          </cell>
          <cell r="G106">
            <v>0</v>
          </cell>
          <cell r="H106">
            <v>0</v>
          </cell>
          <cell r="I106">
            <v>3869852251</v>
          </cell>
          <cell r="J106">
            <v>0</v>
          </cell>
          <cell r="K106">
            <v>3869852251</v>
          </cell>
          <cell r="L106">
            <v>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A107" t="str">
            <v>A-03-03-02-012-116</v>
          </cell>
          <cell r="B107" t="str">
            <v>Nación</v>
          </cell>
          <cell r="C107" t="str">
            <v>10</v>
          </cell>
          <cell r="D107" t="str">
            <v>CSF</v>
          </cell>
          <cell r="E107" t="str">
            <v>ARTICULO 184, LEY 223 DE 1995 - MUNICIPIO DE BOJAYA- CHOCO</v>
          </cell>
          <cell r="F107">
            <v>1090744365</v>
          </cell>
          <cell r="G107">
            <v>0</v>
          </cell>
          <cell r="H107">
            <v>0</v>
          </cell>
          <cell r="I107">
            <v>1090744365</v>
          </cell>
          <cell r="J107">
            <v>0</v>
          </cell>
          <cell r="K107">
            <v>1090744365</v>
          </cell>
          <cell r="L107">
            <v>1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08">
          <cell r="A108" t="str">
            <v>A-03-03-02-012-119</v>
          </cell>
          <cell r="B108" t="str">
            <v>Nación</v>
          </cell>
          <cell r="C108" t="str">
            <v>10</v>
          </cell>
          <cell r="D108" t="str">
            <v>CSF</v>
          </cell>
          <cell r="E108" t="str">
            <v>ARTICULO 184, LEY 223 DE 1995 - MUNICIPIO DE CERTEGUI - CHOCO</v>
          </cell>
          <cell r="F108">
            <v>36239594</v>
          </cell>
          <cell r="G108">
            <v>0</v>
          </cell>
          <cell r="H108">
            <v>0</v>
          </cell>
          <cell r="I108">
            <v>36239594</v>
          </cell>
          <cell r="J108">
            <v>0</v>
          </cell>
          <cell r="K108">
            <v>36239594</v>
          </cell>
          <cell r="L108">
            <v>1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</row>
        <row r="109">
          <cell r="A109" t="str">
            <v>A-03-03-02-012-121</v>
          </cell>
          <cell r="B109" t="str">
            <v>Nación</v>
          </cell>
          <cell r="C109" t="str">
            <v>10</v>
          </cell>
          <cell r="D109" t="str">
            <v>CSF</v>
          </cell>
          <cell r="E109" t="str">
            <v>ARTICULO 184, LEY 223 DE 1995 - MUNICIPIO DE ITSMINA- CHOCO</v>
          </cell>
          <cell r="F109">
            <v>427152920</v>
          </cell>
          <cell r="G109">
            <v>0</v>
          </cell>
          <cell r="H109">
            <v>0</v>
          </cell>
          <cell r="I109">
            <v>427152920</v>
          </cell>
          <cell r="J109">
            <v>0</v>
          </cell>
          <cell r="K109">
            <v>427152920</v>
          </cell>
          <cell r="L109">
            <v>1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</row>
        <row r="110">
          <cell r="A110" t="str">
            <v>A-03-03-02-012-122</v>
          </cell>
          <cell r="B110" t="str">
            <v>Nación</v>
          </cell>
          <cell r="C110" t="str">
            <v>10</v>
          </cell>
          <cell r="D110" t="str">
            <v>CSF</v>
          </cell>
          <cell r="E110" t="str">
            <v>ARTICULO 184, LEY 223 DE 1995 - MUNICIPIO DE JURADO - CHOCO</v>
          </cell>
          <cell r="F110">
            <v>626534834</v>
          </cell>
          <cell r="G110">
            <v>0</v>
          </cell>
          <cell r="H110">
            <v>0</v>
          </cell>
          <cell r="I110">
            <v>626534834</v>
          </cell>
          <cell r="J110">
            <v>0</v>
          </cell>
          <cell r="K110">
            <v>626534834</v>
          </cell>
          <cell r="L110">
            <v>1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A111" t="str">
            <v>A-03-03-02-012-123</v>
          </cell>
          <cell r="B111" t="str">
            <v>Nación</v>
          </cell>
          <cell r="C111" t="str">
            <v>10</v>
          </cell>
          <cell r="D111" t="str">
            <v>CSF</v>
          </cell>
          <cell r="E111" t="str">
            <v>ARTICULO 184, LEY 223 DE 1995 - MUNICIPIO DE LITORAL DE SAN JUAN- CHOCO</v>
          </cell>
          <cell r="F111">
            <v>664854580</v>
          </cell>
          <cell r="G111">
            <v>0</v>
          </cell>
          <cell r="H111">
            <v>0</v>
          </cell>
          <cell r="I111">
            <v>664854580</v>
          </cell>
          <cell r="J111">
            <v>0</v>
          </cell>
          <cell r="K111">
            <v>664854580</v>
          </cell>
          <cell r="L111">
            <v>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A112" t="str">
            <v>A-03-03-02-012-124</v>
          </cell>
          <cell r="B112" t="str">
            <v>Nación</v>
          </cell>
          <cell r="C112" t="str">
            <v>10</v>
          </cell>
          <cell r="D112" t="str">
            <v>CSF</v>
          </cell>
          <cell r="E112" t="str">
            <v>ARTICULO 184, LEY 223 DE 1995 - MUNICIPIO DE LLORÓ - CHOCO</v>
          </cell>
          <cell r="F112">
            <v>219695300</v>
          </cell>
          <cell r="G112">
            <v>0</v>
          </cell>
          <cell r="H112">
            <v>0</v>
          </cell>
          <cell r="I112">
            <v>219695300</v>
          </cell>
          <cell r="J112">
            <v>0</v>
          </cell>
          <cell r="K112">
            <v>219695300</v>
          </cell>
          <cell r="L112">
            <v>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A113" t="str">
            <v>A-03-03-02-012-125</v>
          </cell>
          <cell r="B113" t="str">
            <v>Nación</v>
          </cell>
          <cell r="C113" t="str">
            <v>10</v>
          </cell>
          <cell r="D113" t="str">
            <v>CSF</v>
          </cell>
          <cell r="E113" t="str">
            <v>ARTICULO 184, LEY 223 DE 1995 - MUNICIPIO DE MEDIO ATRATO - CHOCO</v>
          </cell>
          <cell r="F113">
            <v>778076068</v>
          </cell>
          <cell r="G113">
            <v>0</v>
          </cell>
          <cell r="H113">
            <v>0</v>
          </cell>
          <cell r="I113">
            <v>778076068</v>
          </cell>
          <cell r="J113">
            <v>0</v>
          </cell>
          <cell r="K113">
            <v>778076068</v>
          </cell>
          <cell r="L113">
            <v>1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A114" t="str">
            <v>A-03-03-02-012-126</v>
          </cell>
          <cell r="B114" t="str">
            <v>Nación</v>
          </cell>
          <cell r="C114" t="str">
            <v>10</v>
          </cell>
          <cell r="D114" t="str">
            <v>CSF</v>
          </cell>
          <cell r="E114" t="str">
            <v>ARTICULO 184, LEY 223 DE 1995 - MUNICIPIO DE MEDIO BAUDO - CHOCO</v>
          </cell>
          <cell r="F114">
            <v>571481948</v>
          </cell>
          <cell r="G114">
            <v>0</v>
          </cell>
          <cell r="H114">
            <v>0</v>
          </cell>
          <cell r="I114">
            <v>571481948</v>
          </cell>
          <cell r="J114">
            <v>0</v>
          </cell>
          <cell r="K114">
            <v>571481948</v>
          </cell>
          <cell r="L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A115" t="str">
            <v>A-03-03-02-012-129</v>
          </cell>
          <cell r="B115" t="str">
            <v>Nación</v>
          </cell>
          <cell r="C115" t="str">
            <v>10</v>
          </cell>
          <cell r="D115" t="str">
            <v>CSF</v>
          </cell>
          <cell r="E115" t="str">
            <v>ARTICULO 184, LEY 223 DE 1995 - MUNICIPIO DE NUQUI  - CHOCO</v>
          </cell>
          <cell r="F115">
            <v>392175797</v>
          </cell>
          <cell r="G115">
            <v>0</v>
          </cell>
          <cell r="H115">
            <v>0</v>
          </cell>
          <cell r="I115">
            <v>392175797</v>
          </cell>
          <cell r="J115">
            <v>0</v>
          </cell>
          <cell r="K115">
            <v>392175797</v>
          </cell>
          <cell r="L115">
            <v>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A116" t="str">
            <v>A-03-03-02-012-130</v>
          </cell>
          <cell r="B116" t="str">
            <v>Nación</v>
          </cell>
          <cell r="C116" t="str">
            <v>10</v>
          </cell>
          <cell r="D116" t="str">
            <v>CSF</v>
          </cell>
          <cell r="E116" t="str">
            <v>ARTICULO 184, LEY 223 DE 1995 - MUNICIPIO DE QUIBDO - CHOCO</v>
          </cell>
          <cell r="F116">
            <v>148116181</v>
          </cell>
          <cell r="G116">
            <v>0</v>
          </cell>
          <cell r="H116">
            <v>0</v>
          </cell>
          <cell r="I116">
            <v>148116181</v>
          </cell>
          <cell r="J116">
            <v>0</v>
          </cell>
          <cell r="K116">
            <v>148116181</v>
          </cell>
          <cell r="L116">
            <v>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A117" t="str">
            <v>A-03-03-02-012-131</v>
          </cell>
          <cell r="B117" t="str">
            <v>Nación</v>
          </cell>
          <cell r="C117" t="str">
            <v>10</v>
          </cell>
          <cell r="D117" t="str">
            <v>CSF</v>
          </cell>
          <cell r="E117" t="str">
            <v>ARTICULO 184, LEY 223 DE 1995 - MUNICIPIO DE RIO IRO- CHOCO</v>
          </cell>
          <cell r="F117">
            <v>25010349</v>
          </cell>
          <cell r="G117">
            <v>0</v>
          </cell>
          <cell r="H117">
            <v>0</v>
          </cell>
          <cell r="I117">
            <v>25010349</v>
          </cell>
          <cell r="J117">
            <v>0</v>
          </cell>
          <cell r="K117">
            <v>25010349</v>
          </cell>
          <cell r="L117">
            <v>1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A118" t="str">
            <v>A-03-03-02-012-132</v>
          </cell>
          <cell r="B118" t="str">
            <v>Nación</v>
          </cell>
          <cell r="C118" t="str">
            <v>10</v>
          </cell>
          <cell r="D118" t="str">
            <v>CSF</v>
          </cell>
          <cell r="E118" t="str">
            <v>ARTICULO 184, LEY 223 DE 1995 - MUNICIPIO DE RIO QUITO - CHOCO</v>
          </cell>
          <cell r="F118">
            <v>109536076</v>
          </cell>
          <cell r="G118">
            <v>0</v>
          </cell>
          <cell r="H118">
            <v>0</v>
          </cell>
          <cell r="I118">
            <v>109536076</v>
          </cell>
          <cell r="J118">
            <v>0</v>
          </cell>
          <cell r="K118">
            <v>109536076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A119" t="str">
            <v>A-03-03-02-012-134</v>
          </cell>
          <cell r="B119" t="str">
            <v>Nación</v>
          </cell>
          <cell r="C119" t="str">
            <v>10</v>
          </cell>
          <cell r="D119" t="str">
            <v>CSF</v>
          </cell>
          <cell r="E119" t="str">
            <v>ARTICULO 184, LEY 223 DE 1995 - MUNICIPIO DE SAN JOSE DEL PALMAR- CHOCO</v>
          </cell>
          <cell r="F119">
            <v>17952004</v>
          </cell>
          <cell r="G119">
            <v>0</v>
          </cell>
          <cell r="H119">
            <v>0</v>
          </cell>
          <cell r="I119">
            <v>17952004</v>
          </cell>
          <cell r="J119">
            <v>0</v>
          </cell>
          <cell r="K119">
            <v>17952004</v>
          </cell>
          <cell r="L119">
            <v>1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A120" t="str">
            <v>A-03-03-02-012-135</v>
          </cell>
          <cell r="B120" t="str">
            <v>Nación</v>
          </cell>
          <cell r="C120" t="str">
            <v>10</v>
          </cell>
          <cell r="D120" t="str">
            <v>CSF</v>
          </cell>
          <cell r="E120" t="str">
            <v>ARTICULO 184, LEY 223 DE 1995 - MUNICIPIO DE SIPI - CHOCO</v>
          </cell>
          <cell r="F120">
            <v>189869904</v>
          </cell>
          <cell r="G120">
            <v>0</v>
          </cell>
          <cell r="H120">
            <v>0</v>
          </cell>
          <cell r="I120">
            <v>189869904</v>
          </cell>
          <cell r="J120">
            <v>0</v>
          </cell>
          <cell r="K120">
            <v>189869904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A121" t="str">
            <v>A-03-03-02-012-136</v>
          </cell>
          <cell r="B121" t="str">
            <v>Nación</v>
          </cell>
          <cell r="C121" t="str">
            <v>10</v>
          </cell>
          <cell r="D121" t="str">
            <v>CSF</v>
          </cell>
          <cell r="E121" t="str">
            <v>ARTICULO 184, LEY 223 DE 1995 - MUNICIPIO DE TADO-CHOCO</v>
          </cell>
          <cell r="F121">
            <v>520469864</v>
          </cell>
          <cell r="G121">
            <v>0</v>
          </cell>
          <cell r="H121">
            <v>0</v>
          </cell>
          <cell r="I121">
            <v>520469864</v>
          </cell>
          <cell r="J121">
            <v>0</v>
          </cell>
          <cell r="K121">
            <v>520469864</v>
          </cell>
          <cell r="L121">
            <v>1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A122" t="str">
            <v>A-03-03-02-012-155</v>
          </cell>
          <cell r="B122" t="str">
            <v>Nación</v>
          </cell>
          <cell r="C122" t="str">
            <v>10</v>
          </cell>
          <cell r="D122" t="str">
            <v>CSF</v>
          </cell>
          <cell r="E122" t="str">
            <v>ARTICULO 184, LEY 223 DE 1995 - MUNICIPIO DE DISTRACCION-GUAJIRA</v>
          </cell>
          <cell r="F122">
            <v>27639683</v>
          </cell>
          <cell r="G122">
            <v>0</v>
          </cell>
          <cell r="H122">
            <v>0</v>
          </cell>
          <cell r="I122">
            <v>27639683</v>
          </cell>
          <cell r="J122">
            <v>0</v>
          </cell>
          <cell r="K122">
            <v>27639683</v>
          </cell>
          <cell r="L122">
            <v>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 t="str">
            <v>A-03-03-02-012-167</v>
          </cell>
          <cell r="B123" t="str">
            <v>Nación</v>
          </cell>
          <cell r="C123" t="str">
            <v>10</v>
          </cell>
          <cell r="D123" t="str">
            <v>CSF</v>
          </cell>
          <cell r="E123" t="str">
            <v>ARTICULO 184, LEY 223 DE 1995 - MUNICIPIO DE ELRETORNO-GUAVIARE</v>
          </cell>
          <cell r="F123">
            <v>459197162</v>
          </cell>
          <cell r="G123">
            <v>0</v>
          </cell>
          <cell r="H123">
            <v>0</v>
          </cell>
          <cell r="I123">
            <v>459197162</v>
          </cell>
          <cell r="J123">
            <v>0</v>
          </cell>
          <cell r="K123">
            <v>459197162</v>
          </cell>
          <cell r="L123">
            <v>1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A124" t="str">
            <v>A-03-03-02-012-193</v>
          </cell>
          <cell r="B124" t="str">
            <v>Nación</v>
          </cell>
          <cell r="C124" t="str">
            <v>10</v>
          </cell>
          <cell r="D124" t="str">
            <v>CSF</v>
          </cell>
          <cell r="E124" t="str">
            <v>ARTICULO 184, LEY 223 DE 1995 - MUNICIPIO DE LA MACARENA - META</v>
          </cell>
          <cell r="F124">
            <v>19094450</v>
          </cell>
          <cell r="G124">
            <v>0</v>
          </cell>
          <cell r="H124">
            <v>0</v>
          </cell>
          <cell r="I124">
            <v>19094450</v>
          </cell>
          <cell r="J124">
            <v>0</v>
          </cell>
          <cell r="K124">
            <v>19094450</v>
          </cell>
          <cell r="L124">
            <v>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A125" t="str">
            <v>A-03-03-02-012-205</v>
          </cell>
          <cell r="B125" t="str">
            <v>Nación</v>
          </cell>
          <cell r="C125" t="str">
            <v>10</v>
          </cell>
          <cell r="D125" t="str">
            <v>CSF</v>
          </cell>
          <cell r="E125" t="str">
            <v>ARTICULO 184, LEY 223 DE 1995 - MUNICIPIO DE BARBACOAS-NARIÑO</v>
          </cell>
          <cell r="F125">
            <v>1375759723</v>
          </cell>
          <cell r="G125">
            <v>0</v>
          </cell>
          <cell r="H125">
            <v>0</v>
          </cell>
          <cell r="I125">
            <v>1375759723</v>
          </cell>
          <cell r="J125">
            <v>0</v>
          </cell>
          <cell r="K125">
            <v>1375759723</v>
          </cell>
          <cell r="L125">
            <v>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A126" t="str">
            <v>A-03-03-02-012-209</v>
          </cell>
          <cell r="B126" t="str">
            <v>Nación</v>
          </cell>
          <cell r="C126" t="str">
            <v>10</v>
          </cell>
          <cell r="D126" t="str">
            <v>CSF</v>
          </cell>
          <cell r="E126" t="str">
            <v>ARTICULO 184, LEY 223 DE 1995 - MUNICIPIO DE EL CHARCO- NARIÑO</v>
          </cell>
          <cell r="F126">
            <v>86990825</v>
          </cell>
          <cell r="G126">
            <v>0</v>
          </cell>
          <cell r="H126">
            <v>0</v>
          </cell>
          <cell r="I126">
            <v>86990825</v>
          </cell>
          <cell r="J126">
            <v>0</v>
          </cell>
          <cell r="K126">
            <v>86990825</v>
          </cell>
          <cell r="L126">
            <v>1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A127" t="str">
            <v>A-03-03-02-012-212</v>
          </cell>
          <cell r="B127" t="str">
            <v>Nación</v>
          </cell>
          <cell r="C127" t="str">
            <v>10</v>
          </cell>
          <cell r="D127" t="str">
            <v>CSF</v>
          </cell>
          <cell r="E127" t="str">
            <v>ARTICULO 184, LEY 223 DE 1995 - MUNICIPIO DE IPIALES - NARIÑO</v>
          </cell>
          <cell r="F127">
            <v>160351725</v>
          </cell>
          <cell r="G127">
            <v>0</v>
          </cell>
          <cell r="H127">
            <v>0</v>
          </cell>
          <cell r="I127">
            <v>160351725</v>
          </cell>
          <cell r="J127">
            <v>0</v>
          </cell>
          <cell r="K127">
            <v>160351725</v>
          </cell>
          <cell r="L127">
            <v>1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 t="str">
            <v>A-03-03-02-012-213</v>
          </cell>
          <cell r="B128" t="str">
            <v>Nación</v>
          </cell>
          <cell r="C128" t="str">
            <v>10</v>
          </cell>
          <cell r="D128" t="str">
            <v>CSF</v>
          </cell>
          <cell r="E128" t="str">
            <v>ARTICULO 184, LEY 223 DE 1995 - MUNICIPIO DE LA TOLA- NARIÑO</v>
          </cell>
          <cell r="F128">
            <v>9202488</v>
          </cell>
          <cell r="G128">
            <v>0</v>
          </cell>
          <cell r="H128">
            <v>0</v>
          </cell>
          <cell r="I128">
            <v>9202488</v>
          </cell>
          <cell r="J128">
            <v>0</v>
          </cell>
          <cell r="K128">
            <v>9202488</v>
          </cell>
          <cell r="L128">
            <v>1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A129" t="str">
            <v>A-03-03-02-012-218</v>
          </cell>
          <cell r="B129" t="str">
            <v>Nación</v>
          </cell>
          <cell r="C129" t="str">
            <v>10</v>
          </cell>
          <cell r="D129" t="str">
            <v>CSF</v>
          </cell>
          <cell r="E129" t="str">
            <v>ARTICULO 184, LEY 223 DE 1995 - MUNICIPIO DE RICAURTE - NARIÑO</v>
          </cell>
          <cell r="F129">
            <v>763800358</v>
          </cell>
          <cell r="G129">
            <v>0</v>
          </cell>
          <cell r="H129">
            <v>0</v>
          </cell>
          <cell r="I129">
            <v>763800358</v>
          </cell>
          <cell r="J129">
            <v>0</v>
          </cell>
          <cell r="K129">
            <v>763800358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A130" t="str">
            <v>A-03-03-02-012-219</v>
          </cell>
          <cell r="B130" t="str">
            <v>Nación</v>
          </cell>
          <cell r="C130" t="str">
            <v>10</v>
          </cell>
          <cell r="D130" t="str">
            <v>CSF</v>
          </cell>
          <cell r="E130" t="str">
            <v>ARTICULO 184, LEY 223 DE 1995 - MUNICIPIO DE ROBERTO PAYAN - NARIÑO</v>
          </cell>
          <cell r="F130">
            <v>16892300</v>
          </cell>
          <cell r="G130">
            <v>0</v>
          </cell>
          <cell r="H130">
            <v>0</v>
          </cell>
          <cell r="I130">
            <v>16892300</v>
          </cell>
          <cell r="J130">
            <v>0</v>
          </cell>
          <cell r="K130">
            <v>16892300</v>
          </cell>
          <cell r="L130">
            <v>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A131" t="str">
            <v>A-03-03-02-012-220</v>
          </cell>
          <cell r="B131" t="str">
            <v>Nación</v>
          </cell>
          <cell r="C131" t="str">
            <v>10</v>
          </cell>
          <cell r="D131" t="str">
            <v>CSF</v>
          </cell>
          <cell r="E131" t="str">
            <v>ARTICULO 184, LEY 223 DE 1995 - MUNICIPIO DE SANTA BARBARA DE ISCUANDÉ- NARIÑO</v>
          </cell>
          <cell r="F131">
            <v>9077254</v>
          </cell>
          <cell r="G131">
            <v>0</v>
          </cell>
          <cell r="H131">
            <v>0</v>
          </cell>
          <cell r="I131">
            <v>9077254</v>
          </cell>
          <cell r="J131">
            <v>0</v>
          </cell>
          <cell r="K131">
            <v>9077254</v>
          </cell>
          <cell r="L131">
            <v>1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A132" t="str">
            <v>A-03-03-02-012-222</v>
          </cell>
          <cell r="B132" t="str">
            <v>Nación</v>
          </cell>
          <cell r="C132" t="str">
            <v>10</v>
          </cell>
          <cell r="D132" t="str">
            <v>CSF</v>
          </cell>
          <cell r="E132" t="str">
            <v>ARTICULO 184, LEY 223 DE 1995 - MUNICIPIO DE TUMACO- NARIÑO</v>
          </cell>
          <cell r="F132">
            <v>885639638</v>
          </cell>
          <cell r="G132">
            <v>0</v>
          </cell>
          <cell r="H132">
            <v>0</v>
          </cell>
          <cell r="I132">
            <v>885639638</v>
          </cell>
          <cell r="J132">
            <v>0</v>
          </cell>
          <cell r="K132">
            <v>885639638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A133" t="str">
            <v>A-03-03-02-012-239</v>
          </cell>
          <cell r="B133" t="str">
            <v>Nación</v>
          </cell>
          <cell r="C133" t="str">
            <v>10</v>
          </cell>
          <cell r="D133" t="str">
            <v>CSF</v>
          </cell>
          <cell r="E133" t="str">
            <v>ARTICULO 184, LEY 223 DE 1995 - MUNICIPIO DE VILLAGARZON-PUTUMAYO</v>
          </cell>
          <cell r="F133">
            <v>81433272</v>
          </cell>
          <cell r="G133">
            <v>0</v>
          </cell>
          <cell r="H133">
            <v>0</v>
          </cell>
          <cell r="I133">
            <v>81433272</v>
          </cell>
          <cell r="J133">
            <v>0</v>
          </cell>
          <cell r="K133">
            <v>81433272</v>
          </cell>
          <cell r="L133">
            <v>1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A134" t="str">
            <v>A-03-03-02-012-271</v>
          </cell>
          <cell r="B134" t="str">
            <v>Nación</v>
          </cell>
          <cell r="C134" t="str">
            <v>10</v>
          </cell>
          <cell r="D134" t="str">
            <v>CSF</v>
          </cell>
          <cell r="E134" t="str">
            <v>ARTICULO 184, LEY 223 DE 1995 - MUNICIPIO DE COYAIMA -TOLIMA</v>
          </cell>
          <cell r="F134">
            <v>199027615</v>
          </cell>
          <cell r="G134">
            <v>0</v>
          </cell>
          <cell r="H134">
            <v>0</v>
          </cell>
          <cell r="I134">
            <v>199027615</v>
          </cell>
          <cell r="J134">
            <v>0</v>
          </cell>
          <cell r="K134">
            <v>199027615</v>
          </cell>
          <cell r="L134">
            <v>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A135" t="str">
            <v>A-03-03-02-012-273</v>
          </cell>
          <cell r="B135" t="str">
            <v>Nación</v>
          </cell>
          <cell r="C135" t="str">
            <v>10</v>
          </cell>
          <cell r="D135" t="str">
            <v>CSF</v>
          </cell>
          <cell r="E135" t="str">
            <v>ARTICULO 184, LEY 223 DE 1995 - MUNICIPIO DE ORTEGA -TOLIMA</v>
          </cell>
          <cell r="F135">
            <v>49510104</v>
          </cell>
          <cell r="G135">
            <v>0</v>
          </cell>
          <cell r="H135">
            <v>0</v>
          </cell>
          <cell r="I135">
            <v>49510104</v>
          </cell>
          <cell r="J135">
            <v>0</v>
          </cell>
          <cell r="K135">
            <v>49510104</v>
          </cell>
          <cell r="L135">
            <v>1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A136" t="str">
            <v>A-03-03-02-012-296</v>
          </cell>
          <cell r="B136" t="str">
            <v>Nación</v>
          </cell>
          <cell r="C136" t="str">
            <v>10</v>
          </cell>
          <cell r="D136" t="str">
            <v>CSF</v>
          </cell>
          <cell r="E136" t="str">
            <v>ARTICULO 184, LEY 223 DE 1995 - MUNICIPIO DE CARURU-VAUPÉS</v>
          </cell>
          <cell r="F136">
            <v>145051618</v>
          </cell>
          <cell r="G136">
            <v>0</v>
          </cell>
          <cell r="H136">
            <v>0</v>
          </cell>
          <cell r="I136">
            <v>145051618</v>
          </cell>
          <cell r="J136">
            <v>0</v>
          </cell>
          <cell r="K136">
            <v>145051618</v>
          </cell>
          <cell r="L136">
            <v>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A137" t="str">
            <v>A-03-03-02-012-303</v>
          </cell>
          <cell r="B137" t="str">
            <v>Nación</v>
          </cell>
          <cell r="C137" t="str">
            <v>10</v>
          </cell>
          <cell r="D137" t="str">
            <v>CSF</v>
          </cell>
          <cell r="E137" t="str">
            <v>ARTICULO 184, LEY 223 DE 1995 - MUNICIPIO DE CUMARIBO - VICHADA</v>
          </cell>
          <cell r="F137">
            <v>1076344271</v>
          </cell>
          <cell r="G137">
            <v>0</v>
          </cell>
          <cell r="H137">
            <v>0</v>
          </cell>
          <cell r="I137">
            <v>1076344271</v>
          </cell>
          <cell r="J137">
            <v>0</v>
          </cell>
          <cell r="K137">
            <v>1076344271</v>
          </cell>
          <cell r="L137">
            <v>1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A138" t="str">
            <v>A-03-03-02-012-313</v>
          </cell>
          <cell r="B138" t="str">
            <v>Nación</v>
          </cell>
          <cell r="C138" t="str">
            <v>10</v>
          </cell>
          <cell r="D138" t="str">
            <v>CSF</v>
          </cell>
          <cell r="E138" t="str">
            <v>ARTICULO 184, LEY 223 DE 1995 - MUNICIPIO NUEVO BELÉN DE  BAJIRÁ - CHOCÓ</v>
          </cell>
          <cell r="F138">
            <v>56043770</v>
          </cell>
          <cell r="G138">
            <v>0</v>
          </cell>
          <cell r="H138">
            <v>0</v>
          </cell>
          <cell r="I138">
            <v>56043770</v>
          </cell>
          <cell r="J138">
            <v>0</v>
          </cell>
          <cell r="K138">
            <v>56043770</v>
          </cell>
          <cell r="L138">
            <v>1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A139" t="str">
            <v>A-03-03-02-012-314</v>
          </cell>
          <cell r="B139" t="str">
            <v>Nación</v>
          </cell>
          <cell r="C139" t="str">
            <v>10</v>
          </cell>
          <cell r="D139" t="str">
            <v>CSF</v>
          </cell>
          <cell r="E139" t="str">
            <v>ARTICULO 184, LEY 223 DE 1995 - MUNICIPIO DE SUÁREZ - CAUCA</v>
          </cell>
          <cell r="F139">
            <v>27157101</v>
          </cell>
          <cell r="G139">
            <v>0</v>
          </cell>
          <cell r="H139">
            <v>0</v>
          </cell>
          <cell r="I139">
            <v>27157101</v>
          </cell>
          <cell r="J139">
            <v>0</v>
          </cell>
          <cell r="K139">
            <v>27157101</v>
          </cell>
          <cell r="L139">
            <v>1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A140" t="str">
            <v>A-03-03-02-016</v>
          </cell>
          <cell r="B140" t="str">
            <v>Nación</v>
          </cell>
          <cell r="C140" t="str">
            <v>10</v>
          </cell>
          <cell r="D140" t="str">
            <v>CSF</v>
          </cell>
          <cell r="E140" t="str">
            <v>RECURSOS A LOS MUNICIPIOS CON TERRITORIOS COLECTIVOS DE COMUNIDADES NEGRAS. ARTÍCULO 255 LEY 1753 DE 2015</v>
          </cell>
          <cell r="F140">
            <v>93324000000</v>
          </cell>
          <cell r="G140">
            <v>0</v>
          </cell>
          <cell r="H140">
            <v>0</v>
          </cell>
          <cell r="I140">
            <v>93324000000</v>
          </cell>
          <cell r="J140">
            <v>0</v>
          </cell>
          <cell r="K140">
            <v>71382045790</v>
          </cell>
          <cell r="L140">
            <v>0.76488412187647337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 t="str">
            <v>A-03-03-02-016-012</v>
          </cell>
          <cell r="B141" t="str">
            <v>Nación</v>
          </cell>
          <cell r="C141" t="str">
            <v>10</v>
          </cell>
          <cell r="D141" t="str">
            <v>CSF</v>
          </cell>
          <cell r="E141" t="str">
            <v>ARTICULO 255 LEY 1753 DE 2015 - MUNICIPIO DE FRONTINO  -  ANTIOQUIA</v>
          </cell>
          <cell r="F141">
            <v>33628589</v>
          </cell>
          <cell r="G141">
            <v>0</v>
          </cell>
          <cell r="H141">
            <v>0</v>
          </cell>
          <cell r="I141">
            <v>33628589</v>
          </cell>
          <cell r="J141">
            <v>0</v>
          </cell>
          <cell r="K141">
            <v>33628589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A142" t="str">
            <v>A-03-03-02-016-015</v>
          </cell>
          <cell r="B142" t="str">
            <v>Nación</v>
          </cell>
          <cell r="C142" t="str">
            <v>10</v>
          </cell>
          <cell r="D142" t="str">
            <v>CSF</v>
          </cell>
          <cell r="E142" t="str">
            <v>ARTICULO 255 LEY 1753 DE 2015 - MUNICIPIO DE MURINDO - ANTIOQUIA</v>
          </cell>
          <cell r="F142">
            <v>887364033</v>
          </cell>
          <cell r="G142">
            <v>0</v>
          </cell>
          <cell r="H142">
            <v>0</v>
          </cell>
          <cell r="I142">
            <v>887364033</v>
          </cell>
          <cell r="J142">
            <v>0</v>
          </cell>
          <cell r="K142">
            <v>887364033</v>
          </cell>
          <cell r="L142">
            <v>1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A143" t="str">
            <v>A-03-03-02-016-024</v>
          </cell>
          <cell r="B143" t="str">
            <v>Nación</v>
          </cell>
          <cell r="C143" t="str">
            <v>10</v>
          </cell>
          <cell r="D143" t="str">
            <v>CSF</v>
          </cell>
          <cell r="E143" t="str">
            <v>ARTICULO 255 LEY 1753 DE 2015 - MUNICIPIO DE VIGIA DEL FUERTE - ANTIOQUIA</v>
          </cell>
          <cell r="F143">
            <v>1890822752</v>
          </cell>
          <cell r="G143">
            <v>0</v>
          </cell>
          <cell r="H143">
            <v>0</v>
          </cell>
          <cell r="I143">
            <v>1890822752</v>
          </cell>
          <cell r="J143">
            <v>0</v>
          </cell>
          <cell r="K143">
            <v>1890822752</v>
          </cell>
          <cell r="L143">
            <v>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A144" t="str">
            <v>A-03-03-02-016-097</v>
          </cell>
          <cell r="B144" t="str">
            <v>Nación</v>
          </cell>
          <cell r="C144" t="str">
            <v>10</v>
          </cell>
          <cell r="D144" t="str">
            <v>CSF</v>
          </cell>
          <cell r="E144" t="str">
            <v>ARTICULO 255 LEY 1753 DE 2015 - MUNICIPIO DE  TIMBIQUI - CAUCA</v>
          </cell>
          <cell r="F144">
            <v>3044842653</v>
          </cell>
          <cell r="G144">
            <v>0</v>
          </cell>
          <cell r="H144">
            <v>0</v>
          </cell>
          <cell r="I144">
            <v>3044842653</v>
          </cell>
          <cell r="J144">
            <v>0</v>
          </cell>
          <cell r="K144">
            <v>3044842653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 t="str">
            <v>A-03-03-02-016-112</v>
          </cell>
          <cell r="B145" t="str">
            <v>Nación</v>
          </cell>
          <cell r="C145" t="str">
            <v>10</v>
          </cell>
          <cell r="D145" t="str">
            <v>CSF</v>
          </cell>
          <cell r="E145" t="str">
            <v>ARTICULO 255 LEY 1753 DE 2015 - MUNICIPIO DE ALTO BAUDO - CHOCO</v>
          </cell>
          <cell r="F145">
            <v>1947537216</v>
          </cell>
          <cell r="G145">
            <v>0</v>
          </cell>
          <cell r="H145">
            <v>0</v>
          </cell>
          <cell r="I145">
            <v>1947537216</v>
          </cell>
          <cell r="J145">
            <v>0</v>
          </cell>
          <cell r="K145">
            <v>1947537216</v>
          </cell>
          <cell r="L145">
            <v>1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A146" t="str">
            <v>A-03-03-02-016-113</v>
          </cell>
          <cell r="B146" t="str">
            <v>Nación</v>
          </cell>
          <cell r="C146" t="str">
            <v>10</v>
          </cell>
          <cell r="D146" t="str">
            <v>CSF</v>
          </cell>
          <cell r="E146" t="str">
            <v>ARTICULO 255 LEY 1753 DE 2015 - MUNICIPIO DE BAGADO - CHOCO</v>
          </cell>
          <cell r="F146">
            <v>685833054</v>
          </cell>
          <cell r="G146">
            <v>0</v>
          </cell>
          <cell r="H146">
            <v>0</v>
          </cell>
          <cell r="I146">
            <v>685833054</v>
          </cell>
          <cell r="J146">
            <v>0</v>
          </cell>
          <cell r="K146">
            <v>685833054</v>
          </cell>
          <cell r="L146">
            <v>1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A147" t="str">
            <v>A-03-03-02-016-114</v>
          </cell>
          <cell r="B147" t="str">
            <v>Nación</v>
          </cell>
          <cell r="C147" t="str">
            <v>10</v>
          </cell>
          <cell r="D147" t="str">
            <v>CSF</v>
          </cell>
          <cell r="E147" t="str">
            <v>ARTICULO 255 LEY 1753 DE 2015 - MUNICIPIO DE BAHIA SOLANO - CHOCO</v>
          </cell>
          <cell r="F147">
            <v>1587450599</v>
          </cell>
          <cell r="G147">
            <v>0</v>
          </cell>
          <cell r="H147">
            <v>0</v>
          </cell>
          <cell r="I147">
            <v>1587450599</v>
          </cell>
          <cell r="J147">
            <v>0</v>
          </cell>
          <cell r="K147">
            <v>1587450599</v>
          </cell>
          <cell r="L147">
            <v>1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A148" t="str">
            <v>A-03-03-02-016-115</v>
          </cell>
          <cell r="B148" t="str">
            <v>Nación</v>
          </cell>
          <cell r="C148" t="str">
            <v>10</v>
          </cell>
          <cell r="D148" t="str">
            <v>CSF</v>
          </cell>
          <cell r="E148" t="str">
            <v>ARTICULO 255 LEY 1753 DE 2015 - MUNICIPIO DE BAJO BAUDÓ - CHOCO</v>
          </cell>
          <cell r="F148">
            <v>5898404416</v>
          </cell>
          <cell r="G148">
            <v>0</v>
          </cell>
          <cell r="H148">
            <v>0</v>
          </cell>
          <cell r="I148">
            <v>5898404416</v>
          </cell>
          <cell r="J148">
            <v>0</v>
          </cell>
          <cell r="K148">
            <v>5898404416</v>
          </cell>
          <cell r="L148">
            <v>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A149" t="str">
            <v>A-03-03-02-016-116</v>
          </cell>
          <cell r="B149" t="str">
            <v>Nación</v>
          </cell>
          <cell r="C149" t="str">
            <v>10</v>
          </cell>
          <cell r="D149" t="str">
            <v>CSF</v>
          </cell>
          <cell r="E149" t="str">
            <v>ARTICULO 255 LEY 1753 DE 2015 - MUNICIPIO DE BOJAYA - CHOCO</v>
          </cell>
          <cell r="F149">
            <v>1192886639</v>
          </cell>
          <cell r="G149">
            <v>0</v>
          </cell>
          <cell r="H149">
            <v>0</v>
          </cell>
          <cell r="I149">
            <v>1192886639</v>
          </cell>
          <cell r="J149">
            <v>0</v>
          </cell>
          <cell r="K149">
            <v>1192886639</v>
          </cell>
          <cell r="L149">
            <v>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A150" t="str">
            <v>A-03-03-02-016-119</v>
          </cell>
          <cell r="B150" t="str">
            <v>Nación</v>
          </cell>
          <cell r="C150" t="str">
            <v>10</v>
          </cell>
          <cell r="D150" t="str">
            <v>CSF</v>
          </cell>
          <cell r="E150" t="str">
            <v>ARTICULO 255 LEY 1753 DE 2015 - MUNICIPIO DE CERTEGUI - CHOCO</v>
          </cell>
          <cell r="F150">
            <v>866163895</v>
          </cell>
          <cell r="G150">
            <v>0</v>
          </cell>
          <cell r="H150">
            <v>0</v>
          </cell>
          <cell r="I150">
            <v>866163895</v>
          </cell>
          <cell r="J150">
            <v>0</v>
          </cell>
          <cell r="K150">
            <v>866163895</v>
          </cell>
          <cell r="L150">
            <v>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A151" t="str">
            <v>A-03-03-02-016-121</v>
          </cell>
          <cell r="B151" t="str">
            <v>Nación</v>
          </cell>
          <cell r="C151" t="str">
            <v>10</v>
          </cell>
          <cell r="D151" t="str">
            <v>CSF</v>
          </cell>
          <cell r="E151" t="str">
            <v>ARTICULO 255 LEY 1753 DE 2015 - MUNICIPIO DE ITSMINA - CHOCO</v>
          </cell>
          <cell r="F151">
            <v>551556524</v>
          </cell>
          <cell r="G151">
            <v>0</v>
          </cell>
          <cell r="H151">
            <v>0</v>
          </cell>
          <cell r="I151">
            <v>551556524</v>
          </cell>
          <cell r="J151">
            <v>0</v>
          </cell>
          <cell r="K151">
            <v>551556524</v>
          </cell>
          <cell r="L151">
            <v>1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A152" t="str">
            <v>A-03-03-02-016-122</v>
          </cell>
          <cell r="B152" t="str">
            <v>Nación</v>
          </cell>
          <cell r="C152" t="str">
            <v>10</v>
          </cell>
          <cell r="D152" t="str">
            <v>CSF</v>
          </cell>
          <cell r="E152" t="str">
            <v>ARTICULO 255 LEY 1753 DE 2015 - MUNICIPIO DE JURADO - CHOCO</v>
          </cell>
          <cell r="F152">
            <v>1796217839</v>
          </cell>
          <cell r="G152">
            <v>0</v>
          </cell>
          <cell r="H152">
            <v>0</v>
          </cell>
          <cell r="I152">
            <v>1796217839</v>
          </cell>
          <cell r="J152">
            <v>0</v>
          </cell>
          <cell r="K152">
            <v>1796217839</v>
          </cell>
          <cell r="L152">
            <v>1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A153" t="str">
            <v>A-03-03-02-016-123</v>
          </cell>
          <cell r="B153" t="str">
            <v>Nación</v>
          </cell>
          <cell r="C153" t="str">
            <v>10</v>
          </cell>
          <cell r="D153" t="str">
            <v>CSF</v>
          </cell>
          <cell r="E153" t="str">
            <v>ARTICULO 255 LEY 1753 DE 2015 - MUNICIPIO DE LITORAL DE SAN JUAN - CHOCO</v>
          </cell>
          <cell r="F153">
            <v>9510681058</v>
          </cell>
          <cell r="G153">
            <v>0</v>
          </cell>
          <cell r="H153">
            <v>0</v>
          </cell>
          <cell r="I153">
            <v>9510681058</v>
          </cell>
          <cell r="J153">
            <v>0</v>
          </cell>
          <cell r="K153">
            <v>9510681058</v>
          </cell>
          <cell r="L153">
            <v>1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A154" t="str">
            <v>A-03-03-02-016-124</v>
          </cell>
          <cell r="B154" t="str">
            <v>Nación</v>
          </cell>
          <cell r="C154" t="str">
            <v>10</v>
          </cell>
          <cell r="D154" t="str">
            <v>CSF</v>
          </cell>
          <cell r="E154" t="str">
            <v>ARTICULO 255 LEY 1753 DE 2015 - MUNICIPIO DE LLORÓ - CHOCO</v>
          </cell>
          <cell r="F154">
            <v>1117070992</v>
          </cell>
          <cell r="G154">
            <v>0</v>
          </cell>
          <cell r="H154">
            <v>0</v>
          </cell>
          <cell r="I154">
            <v>1117070992</v>
          </cell>
          <cell r="J154">
            <v>0</v>
          </cell>
          <cell r="K154">
            <v>1117070992</v>
          </cell>
          <cell r="L154">
            <v>1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A155" t="str">
            <v>A-03-03-02-016-125</v>
          </cell>
          <cell r="B155" t="str">
            <v>Nación</v>
          </cell>
          <cell r="C155" t="str">
            <v>10</v>
          </cell>
          <cell r="D155" t="str">
            <v>CSF</v>
          </cell>
          <cell r="E155" t="str">
            <v>ARTICULO 255 LEY 1753 DE 2015 - MUNICIPIO DE MEDIO ATRATO - CHOCO</v>
          </cell>
          <cell r="F155">
            <v>3343906904</v>
          </cell>
          <cell r="G155">
            <v>0</v>
          </cell>
          <cell r="H155">
            <v>0</v>
          </cell>
          <cell r="I155">
            <v>3343906904</v>
          </cell>
          <cell r="J155">
            <v>0</v>
          </cell>
          <cell r="K155">
            <v>3343906904</v>
          </cell>
          <cell r="L155">
            <v>1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A156" t="str">
            <v>A-03-03-02-016-126</v>
          </cell>
          <cell r="B156" t="str">
            <v>Nación</v>
          </cell>
          <cell r="C156" t="str">
            <v>10</v>
          </cell>
          <cell r="D156" t="str">
            <v>CSF</v>
          </cell>
          <cell r="E156" t="str">
            <v>ARTICULO 255 LEY 1753 DE 2015 - MUNICIPIO DE MEDIO BAUDO - CHOCO</v>
          </cell>
          <cell r="F156">
            <v>3114648608</v>
          </cell>
          <cell r="G156">
            <v>0</v>
          </cell>
          <cell r="H156">
            <v>0</v>
          </cell>
          <cell r="I156">
            <v>3114648608</v>
          </cell>
          <cell r="J156">
            <v>0</v>
          </cell>
          <cell r="K156">
            <v>3114648608</v>
          </cell>
          <cell r="L156">
            <v>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A157" t="str">
            <v>A-03-03-02-016-129</v>
          </cell>
          <cell r="B157" t="str">
            <v>Nación</v>
          </cell>
          <cell r="C157" t="str">
            <v>10</v>
          </cell>
          <cell r="D157" t="str">
            <v>CSF</v>
          </cell>
          <cell r="E157" t="str">
            <v>ARTICULO 255 LEY 1753 DE 2015 - MUNICIPIO DE NUQUI - CHOCO</v>
          </cell>
          <cell r="F157">
            <v>334639380</v>
          </cell>
          <cell r="G157">
            <v>0</v>
          </cell>
          <cell r="H157">
            <v>0</v>
          </cell>
          <cell r="I157">
            <v>334639380</v>
          </cell>
          <cell r="J157">
            <v>0</v>
          </cell>
          <cell r="K157">
            <v>334639380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A158" t="str">
            <v>A-03-03-02-016-130</v>
          </cell>
          <cell r="B158" t="str">
            <v>Nación</v>
          </cell>
          <cell r="C158" t="str">
            <v>10</v>
          </cell>
          <cell r="D158" t="str">
            <v>CSF</v>
          </cell>
          <cell r="E158" t="str">
            <v>ARTICULO 255 LEY 1753 DE 2015 - MUNICIPIO DE QUIBDO - CHOCO</v>
          </cell>
          <cell r="F158">
            <v>10161073926</v>
          </cell>
          <cell r="G158">
            <v>0</v>
          </cell>
          <cell r="H158">
            <v>0</v>
          </cell>
          <cell r="I158">
            <v>10161073926</v>
          </cell>
          <cell r="J158">
            <v>0</v>
          </cell>
          <cell r="K158">
            <v>10161073926</v>
          </cell>
          <cell r="L158">
            <v>1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A159" t="str">
            <v>A-03-03-02-016-131</v>
          </cell>
          <cell r="B159" t="str">
            <v>Nación</v>
          </cell>
          <cell r="C159" t="str">
            <v>10</v>
          </cell>
          <cell r="D159" t="str">
            <v>CSF</v>
          </cell>
          <cell r="E159" t="str">
            <v>ARTICULO 255 LEY 1753 DE 2015 - MUNICIPIO DE RIO IRO - CHOCO</v>
          </cell>
          <cell r="F159">
            <v>706127573</v>
          </cell>
          <cell r="G159">
            <v>0</v>
          </cell>
          <cell r="H159">
            <v>0</v>
          </cell>
          <cell r="I159">
            <v>706127573</v>
          </cell>
          <cell r="J159">
            <v>0</v>
          </cell>
          <cell r="K159">
            <v>706127573</v>
          </cell>
          <cell r="L159">
            <v>1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A160" t="str">
            <v>A-03-03-02-016-132</v>
          </cell>
          <cell r="B160" t="str">
            <v>Nación</v>
          </cell>
          <cell r="C160" t="str">
            <v>10</v>
          </cell>
          <cell r="D160" t="str">
            <v>CSF</v>
          </cell>
          <cell r="E160" t="str">
            <v>ARTICULO 255 LEY 1753 DE 2015 - MUNICIPIO DE RIO QUITO - CHOCO</v>
          </cell>
          <cell r="F160">
            <v>1019126754</v>
          </cell>
          <cell r="G160">
            <v>0</v>
          </cell>
          <cell r="H160">
            <v>0</v>
          </cell>
          <cell r="I160">
            <v>1019126754</v>
          </cell>
          <cell r="J160">
            <v>0</v>
          </cell>
          <cell r="K160">
            <v>1019126754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A161" t="str">
            <v>A-03-03-02-016-134</v>
          </cell>
          <cell r="B161" t="str">
            <v>Nación</v>
          </cell>
          <cell r="C161" t="str">
            <v>10</v>
          </cell>
          <cell r="D161" t="str">
            <v>CSF</v>
          </cell>
          <cell r="E161" t="str">
            <v>ARTICULO 255 LEY 1753 DE 2015 - MUNICIPIO DE SAN JOSE DEL PALMAR - CHOCO</v>
          </cell>
          <cell r="F161">
            <v>694133419</v>
          </cell>
          <cell r="G161">
            <v>0</v>
          </cell>
          <cell r="H161">
            <v>0</v>
          </cell>
          <cell r="I161">
            <v>694133419</v>
          </cell>
          <cell r="J161">
            <v>0</v>
          </cell>
          <cell r="K161">
            <v>694133419</v>
          </cell>
          <cell r="L161">
            <v>1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A162" t="str">
            <v>A-03-03-02-016-135</v>
          </cell>
          <cell r="B162" t="str">
            <v>Nación</v>
          </cell>
          <cell r="C162" t="str">
            <v>10</v>
          </cell>
          <cell r="D162" t="str">
            <v>CSF</v>
          </cell>
          <cell r="E162" t="str">
            <v>ARTICULO 255 LEY 1753 DE 2015 - MUNICIPIO DE SIPI - CHOCO</v>
          </cell>
          <cell r="F162">
            <v>4160384848</v>
          </cell>
          <cell r="G162">
            <v>0</v>
          </cell>
          <cell r="H162">
            <v>0</v>
          </cell>
          <cell r="I162">
            <v>4160384848</v>
          </cell>
          <cell r="J162">
            <v>0</v>
          </cell>
          <cell r="K162">
            <v>4160384848</v>
          </cell>
          <cell r="L162">
            <v>1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A163" t="str">
            <v>A-03-03-02-016-136</v>
          </cell>
          <cell r="B163" t="str">
            <v>Nación</v>
          </cell>
          <cell r="C163" t="str">
            <v>10</v>
          </cell>
          <cell r="D163" t="str">
            <v>CSF</v>
          </cell>
          <cell r="E163" t="str">
            <v>ARTICULO 255 LEY 1753 DE 2015 - MUNICIPIO DE TADO - CHOCO</v>
          </cell>
          <cell r="F163">
            <v>1805701152</v>
          </cell>
          <cell r="G163">
            <v>0</v>
          </cell>
          <cell r="H163">
            <v>0</v>
          </cell>
          <cell r="I163">
            <v>1805701152</v>
          </cell>
          <cell r="J163">
            <v>0</v>
          </cell>
          <cell r="K163">
            <v>1805701152</v>
          </cell>
          <cell r="L163">
            <v>1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A164" t="str">
            <v>A-03-03-02-016-138</v>
          </cell>
          <cell r="B164" t="str">
            <v>Nación</v>
          </cell>
          <cell r="C164" t="str">
            <v>10</v>
          </cell>
          <cell r="D164" t="str">
            <v>CSF</v>
          </cell>
          <cell r="E164" t="str">
            <v>ARTICULO 255 LEY 1753 DE 2015 - MUNICIPIO DE EL CANTON DE SAN PABLO - CHOCO</v>
          </cell>
          <cell r="F164">
            <v>678483314</v>
          </cell>
          <cell r="G164">
            <v>0</v>
          </cell>
          <cell r="H164">
            <v>0</v>
          </cell>
          <cell r="I164">
            <v>678483314</v>
          </cell>
          <cell r="J164">
            <v>0</v>
          </cell>
          <cell r="K164">
            <v>678483314</v>
          </cell>
          <cell r="L164">
            <v>1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A165" t="str">
            <v>A-03-03-02-016-139</v>
          </cell>
          <cell r="B165" t="str">
            <v>Nación</v>
          </cell>
          <cell r="C165" t="str">
            <v>10</v>
          </cell>
          <cell r="D165" t="str">
            <v>CSF</v>
          </cell>
          <cell r="E165" t="str">
            <v>ARTICULO 255 LEY 1753 DE 2015 - MUNICIPIO DE ATRATO - CHOCO</v>
          </cell>
          <cell r="F165">
            <v>710067380</v>
          </cell>
          <cell r="G165">
            <v>0</v>
          </cell>
          <cell r="H165">
            <v>0</v>
          </cell>
          <cell r="I165">
            <v>710067380</v>
          </cell>
          <cell r="J165">
            <v>0</v>
          </cell>
          <cell r="K165">
            <v>710067380</v>
          </cell>
          <cell r="L165">
            <v>1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A166" t="str">
            <v>A-03-03-02-016-140</v>
          </cell>
          <cell r="B166" t="str">
            <v>Nación</v>
          </cell>
          <cell r="C166" t="str">
            <v>10</v>
          </cell>
          <cell r="D166" t="str">
            <v>CSF</v>
          </cell>
          <cell r="E166" t="str">
            <v>ARTICULO 255 LEY 1753 DE 2015 - MUNICIPIO DE UNION PANAMERICANA  CHOCO</v>
          </cell>
          <cell r="F166">
            <v>302590858</v>
          </cell>
          <cell r="G166">
            <v>0</v>
          </cell>
          <cell r="H166">
            <v>0</v>
          </cell>
          <cell r="I166">
            <v>302590858</v>
          </cell>
          <cell r="J166">
            <v>0</v>
          </cell>
          <cell r="K166">
            <v>302590858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A167" t="str">
            <v>A-03-03-02-016-205</v>
          </cell>
          <cell r="B167" t="str">
            <v>Nación</v>
          </cell>
          <cell r="C167" t="str">
            <v>10</v>
          </cell>
          <cell r="D167" t="str">
            <v>CSF</v>
          </cell>
          <cell r="E167" t="str">
            <v>ARTICULO 255 LEY 1753 DE 2015 - MUNICIPIO DE  BARBACOAS -  NARIÑO</v>
          </cell>
          <cell r="F167">
            <v>152682864</v>
          </cell>
          <cell r="G167">
            <v>0</v>
          </cell>
          <cell r="H167">
            <v>0</v>
          </cell>
          <cell r="I167">
            <v>152682864</v>
          </cell>
          <cell r="J167">
            <v>0</v>
          </cell>
          <cell r="K167">
            <v>152682864</v>
          </cell>
          <cell r="L167">
            <v>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A-03-03-02-016-209</v>
          </cell>
          <cell r="B168" t="str">
            <v>Nación</v>
          </cell>
          <cell r="C168" t="str">
            <v>10</v>
          </cell>
          <cell r="D168" t="str">
            <v>CSF</v>
          </cell>
          <cell r="E168" t="str">
            <v>ARTICULO 255 LEY 1753 DE 2015 - MUNICIPIO DE EL CHARCO- NARIÑO</v>
          </cell>
          <cell r="F168">
            <v>1833760272</v>
          </cell>
          <cell r="G168">
            <v>0</v>
          </cell>
          <cell r="H168">
            <v>0</v>
          </cell>
          <cell r="I168">
            <v>1833760272</v>
          </cell>
          <cell r="J168">
            <v>0</v>
          </cell>
          <cell r="K168">
            <v>1833760272</v>
          </cell>
          <cell r="L168">
            <v>1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A169" t="str">
            <v>A-03-03-02-016-212</v>
          </cell>
          <cell r="B169" t="str">
            <v>Nación</v>
          </cell>
          <cell r="C169" t="str">
            <v>10</v>
          </cell>
          <cell r="D169" t="str">
            <v>CSF</v>
          </cell>
          <cell r="E169" t="str">
            <v>ARTICULO 255 LEY 1753 DE 2015 - MUNICIPIO DE  IPIALES -  NARIÑO</v>
          </cell>
          <cell r="F169">
            <v>38084730</v>
          </cell>
          <cell r="G169">
            <v>0</v>
          </cell>
          <cell r="H169">
            <v>0</v>
          </cell>
          <cell r="I169">
            <v>38084730</v>
          </cell>
          <cell r="J169">
            <v>0</v>
          </cell>
          <cell r="K169">
            <v>38084730</v>
          </cell>
          <cell r="L169">
            <v>1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A170" t="str">
            <v>A-03-03-02-016-213</v>
          </cell>
          <cell r="B170" t="str">
            <v>Nación</v>
          </cell>
          <cell r="C170" t="str">
            <v>10</v>
          </cell>
          <cell r="D170" t="str">
            <v>CSF</v>
          </cell>
          <cell r="E170" t="str">
            <v>ARTICULO 255 LEY 1753 DE 2015 - MUNICIPIO DE  LA TOLA -  NARIÑO</v>
          </cell>
          <cell r="F170">
            <v>113023872</v>
          </cell>
          <cell r="G170">
            <v>0</v>
          </cell>
          <cell r="H170">
            <v>0</v>
          </cell>
          <cell r="I170">
            <v>113023872</v>
          </cell>
          <cell r="J170">
            <v>0</v>
          </cell>
          <cell r="K170">
            <v>113023872</v>
          </cell>
          <cell r="L170">
            <v>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A171" t="str">
            <v>A-03-03-02-016-219</v>
          </cell>
          <cell r="B171" t="str">
            <v>Nación</v>
          </cell>
          <cell r="C171" t="str">
            <v>10</v>
          </cell>
          <cell r="D171" t="str">
            <v>CSF</v>
          </cell>
          <cell r="E171" t="str">
            <v>ARTICULO 255 LEY 1753 DE 2015 - MUNICIPIO DE  ROBERTO PAYAN -  NARIÑO</v>
          </cell>
          <cell r="F171">
            <v>798574848</v>
          </cell>
          <cell r="G171">
            <v>0</v>
          </cell>
          <cell r="H171">
            <v>0</v>
          </cell>
          <cell r="I171">
            <v>798574848</v>
          </cell>
          <cell r="J171">
            <v>0</v>
          </cell>
          <cell r="K171">
            <v>798574848</v>
          </cell>
          <cell r="L171">
            <v>1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A172" t="str">
            <v>A-03-03-02-016-220</v>
          </cell>
          <cell r="B172" t="str">
            <v>Nación</v>
          </cell>
          <cell r="C172" t="str">
            <v>10</v>
          </cell>
          <cell r="D172" t="str">
            <v>CSF</v>
          </cell>
          <cell r="E172" t="str">
            <v>ARTICULO 255 LEY 1753 DE 2015 - MUNICIPIO DE  SANTA BARBARA DE ISCUANDÉ -  NARIÑO</v>
          </cell>
          <cell r="F172">
            <v>1258162432</v>
          </cell>
          <cell r="G172">
            <v>0</v>
          </cell>
          <cell r="H172">
            <v>0</v>
          </cell>
          <cell r="I172">
            <v>1258162432</v>
          </cell>
          <cell r="J172">
            <v>0</v>
          </cell>
          <cell r="K172">
            <v>1258162432</v>
          </cell>
          <cell r="L172">
            <v>1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A173" t="str">
            <v>A-03-03-02-016-222</v>
          </cell>
          <cell r="B173" t="str">
            <v>Nación</v>
          </cell>
          <cell r="C173" t="str">
            <v>10</v>
          </cell>
          <cell r="D173" t="str">
            <v>CSF</v>
          </cell>
          <cell r="E173" t="str">
            <v>ARTICULO 255 LEY 1753 DE 2015 - MUNICIPIO DE  TUMACO -  NARIÑO</v>
          </cell>
          <cell r="F173">
            <v>2381250304</v>
          </cell>
          <cell r="G173">
            <v>0</v>
          </cell>
          <cell r="H173">
            <v>0</v>
          </cell>
          <cell r="I173">
            <v>2381250304</v>
          </cell>
          <cell r="J173">
            <v>0</v>
          </cell>
          <cell r="K173">
            <v>2381250304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A174" t="str">
            <v>A-03-03-02-016-225</v>
          </cell>
          <cell r="B174" t="str">
            <v>Nación</v>
          </cell>
          <cell r="C174" t="str">
            <v>10</v>
          </cell>
          <cell r="D174" t="str">
            <v>CSF</v>
          </cell>
          <cell r="E174" t="str">
            <v>ARTICULO 255 LEY 1753 DE 2015 - MUNICIPIO DE FRANCISCO PIZARRO  - NARIÑO</v>
          </cell>
          <cell r="F174">
            <v>384991680</v>
          </cell>
          <cell r="G174">
            <v>0</v>
          </cell>
          <cell r="H174">
            <v>0</v>
          </cell>
          <cell r="I174">
            <v>384991680</v>
          </cell>
          <cell r="J174">
            <v>0</v>
          </cell>
          <cell r="K174">
            <v>384991680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A175" t="str">
            <v>A-03-03-02-016-313</v>
          </cell>
          <cell r="B175" t="str">
            <v>Nación</v>
          </cell>
          <cell r="C175" t="str">
            <v>10</v>
          </cell>
          <cell r="D175" t="str">
            <v>CSF</v>
          </cell>
          <cell r="E175" t="str">
            <v>ARTÍCULO 255 LEY 1753 DE 2015- MUNICIPIO NUEVO BELÉN DE  BAJIRÁ - CHOCÓ</v>
          </cell>
          <cell r="F175">
            <v>6380170413</v>
          </cell>
          <cell r="G175">
            <v>0</v>
          </cell>
          <cell r="H175">
            <v>0</v>
          </cell>
          <cell r="I175">
            <v>6380170413</v>
          </cell>
          <cell r="J175">
            <v>0</v>
          </cell>
          <cell r="K175">
            <v>6380170413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A176" t="str">
            <v>A-03-03-02-017</v>
          </cell>
          <cell r="B176" t="str">
            <v>Nación</v>
          </cell>
          <cell r="C176" t="str">
            <v>10</v>
          </cell>
          <cell r="D176" t="str">
            <v>CSF</v>
          </cell>
          <cell r="E176" t="str">
            <v>SEGUIMIENTO, ACTUALIZACIÓN DE CALCULOS ACTUARIALES, DISEÑO DE ADMINISTRACIÓN FINANCIERA DEL PASIVO PENSIONAL DE LAS ENTIDADES TERRITORIALES (ARTÍCULO 48 DE LA LEY 863 DE 2003)</v>
          </cell>
          <cell r="F176">
            <v>8388000000</v>
          </cell>
          <cell r="G176">
            <v>0</v>
          </cell>
          <cell r="H176">
            <v>0</v>
          </cell>
          <cell r="I176">
            <v>8388000000</v>
          </cell>
          <cell r="J176">
            <v>0</v>
          </cell>
          <cell r="K176">
            <v>171528567</v>
          </cell>
          <cell r="L176">
            <v>2.0449280758226038E-2</v>
          </cell>
          <cell r="M176">
            <v>171528567</v>
          </cell>
          <cell r="N176">
            <v>2.0449280758226038E-2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A177" t="str">
            <v>A-03-03-02-029</v>
          </cell>
          <cell r="B177" t="str">
            <v>Nación</v>
          </cell>
          <cell r="C177" t="str">
            <v>10</v>
          </cell>
          <cell r="D177" t="str">
            <v>CSF</v>
          </cell>
          <cell r="E177" t="str">
            <v>PARTICIPACIÓN IVA - DEPARTAMENTO ARCHIPIÉLAGO DE SAN ANDRÉS PROVIDENCIA Y SANTA CATALINA</v>
          </cell>
          <cell r="F177">
            <v>34886512877</v>
          </cell>
          <cell r="G177">
            <v>0</v>
          </cell>
          <cell r="H177">
            <v>0</v>
          </cell>
          <cell r="I177">
            <v>34886512877</v>
          </cell>
          <cell r="J177">
            <v>0</v>
          </cell>
          <cell r="K177">
            <v>34886512877</v>
          </cell>
          <cell r="L177">
            <v>1</v>
          </cell>
          <cell r="M177">
            <v>34886512877</v>
          </cell>
          <cell r="N177">
            <v>1</v>
          </cell>
          <cell r="O177">
            <v>10465953864</v>
          </cell>
          <cell r="P177">
            <v>0.30000000002579791</v>
          </cell>
          <cell r="Q177">
            <v>10465953864</v>
          </cell>
          <cell r="R177">
            <v>0.30000000002579791</v>
          </cell>
        </row>
        <row r="178">
          <cell r="A178" t="str">
            <v>A-03-03-02-030</v>
          </cell>
          <cell r="B178" t="str">
            <v>Nación</v>
          </cell>
          <cell r="C178" t="str">
            <v>10</v>
          </cell>
          <cell r="D178" t="str">
            <v>CSF</v>
          </cell>
          <cell r="E178" t="str">
            <v>PARTICIPACIÓN IVA - DEPARTAMENTO DEL AMAZONAS</v>
          </cell>
          <cell r="F178">
            <v>34886512877</v>
          </cell>
          <cell r="G178">
            <v>0</v>
          </cell>
          <cell r="H178">
            <v>0</v>
          </cell>
          <cell r="I178">
            <v>34886512877</v>
          </cell>
          <cell r="J178">
            <v>0</v>
          </cell>
          <cell r="K178">
            <v>34886512877</v>
          </cell>
          <cell r="L178">
            <v>1</v>
          </cell>
          <cell r="M178">
            <v>34886512877</v>
          </cell>
          <cell r="N178">
            <v>1</v>
          </cell>
          <cell r="O178">
            <v>10465953864</v>
          </cell>
          <cell r="P178">
            <v>0.30000000002579791</v>
          </cell>
          <cell r="Q178">
            <v>10465953864</v>
          </cell>
          <cell r="R178">
            <v>0.30000000002579791</v>
          </cell>
        </row>
        <row r="179">
          <cell r="A179" t="str">
            <v>A-03-03-02-031</v>
          </cell>
          <cell r="B179" t="str">
            <v>Nación</v>
          </cell>
          <cell r="C179" t="str">
            <v>10</v>
          </cell>
          <cell r="D179" t="str">
            <v>CSF</v>
          </cell>
          <cell r="E179" t="str">
            <v>PARTICIPACIÓN IVA - DEPARTAMENTO DEL ARAUCA</v>
          </cell>
          <cell r="F179">
            <v>34886512877</v>
          </cell>
          <cell r="G179">
            <v>0</v>
          </cell>
          <cell r="H179">
            <v>0</v>
          </cell>
          <cell r="I179">
            <v>34886512877</v>
          </cell>
          <cell r="J179">
            <v>0</v>
          </cell>
          <cell r="K179">
            <v>34886512877</v>
          </cell>
          <cell r="L179">
            <v>1</v>
          </cell>
          <cell r="M179">
            <v>34886512877</v>
          </cell>
          <cell r="N179">
            <v>1</v>
          </cell>
          <cell r="O179">
            <v>10465953864</v>
          </cell>
          <cell r="P179">
            <v>0.30000000002579791</v>
          </cell>
          <cell r="Q179">
            <v>10465953864</v>
          </cell>
          <cell r="R179">
            <v>0.30000000002579791</v>
          </cell>
        </row>
        <row r="180">
          <cell r="A180" t="str">
            <v>A-03-03-02-032</v>
          </cell>
          <cell r="B180" t="str">
            <v>Nación</v>
          </cell>
          <cell r="C180" t="str">
            <v>10</v>
          </cell>
          <cell r="D180" t="str">
            <v>CSF</v>
          </cell>
          <cell r="E180" t="str">
            <v>PARTICIPACIÓN IVA - DEPARTAMENTO DEL CASANARE</v>
          </cell>
          <cell r="F180">
            <v>34886512877</v>
          </cell>
          <cell r="G180">
            <v>0</v>
          </cell>
          <cell r="H180">
            <v>0</v>
          </cell>
          <cell r="I180">
            <v>34886512877</v>
          </cell>
          <cell r="J180">
            <v>0</v>
          </cell>
          <cell r="K180">
            <v>34886512877</v>
          </cell>
          <cell r="L180">
            <v>1</v>
          </cell>
          <cell r="M180">
            <v>34886512877</v>
          </cell>
          <cell r="N180">
            <v>1</v>
          </cell>
          <cell r="O180">
            <v>10465953864</v>
          </cell>
          <cell r="P180">
            <v>0.30000000002579791</v>
          </cell>
          <cell r="Q180">
            <v>10465953864</v>
          </cell>
          <cell r="R180">
            <v>0.30000000002579791</v>
          </cell>
        </row>
        <row r="181">
          <cell r="A181" t="str">
            <v>A-03-03-02-033</v>
          </cell>
          <cell r="B181" t="str">
            <v>Nación</v>
          </cell>
          <cell r="C181" t="str">
            <v>10</v>
          </cell>
          <cell r="D181" t="str">
            <v>CSF</v>
          </cell>
          <cell r="E181" t="str">
            <v>PARTICIPACIÓN IVA - DEPARTAMENTO DEL GUAINÍA</v>
          </cell>
          <cell r="F181">
            <v>34886512877</v>
          </cell>
          <cell r="G181">
            <v>0</v>
          </cell>
          <cell r="H181">
            <v>0</v>
          </cell>
          <cell r="I181">
            <v>34886512877</v>
          </cell>
          <cell r="J181">
            <v>0</v>
          </cell>
          <cell r="K181">
            <v>34886512877</v>
          </cell>
          <cell r="L181">
            <v>1</v>
          </cell>
          <cell r="M181">
            <v>34886512877</v>
          </cell>
          <cell r="N181">
            <v>1</v>
          </cell>
          <cell r="O181">
            <v>10465953864</v>
          </cell>
          <cell r="P181">
            <v>0.30000000002579791</v>
          </cell>
          <cell r="Q181">
            <v>10465953864</v>
          </cell>
          <cell r="R181">
            <v>0.30000000002579791</v>
          </cell>
        </row>
        <row r="182">
          <cell r="A182" t="str">
            <v>A-03-03-02-034</v>
          </cell>
          <cell r="B182" t="str">
            <v>Nación</v>
          </cell>
          <cell r="C182" t="str">
            <v>10</v>
          </cell>
          <cell r="D182" t="str">
            <v>CSF</v>
          </cell>
          <cell r="E182" t="str">
            <v>PARTICIPACIÓN IVA - DEPARTAMENTO DEL GUAVIARE</v>
          </cell>
          <cell r="F182">
            <v>34886512877</v>
          </cell>
          <cell r="G182">
            <v>0</v>
          </cell>
          <cell r="H182">
            <v>0</v>
          </cell>
          <cell r="I182">
            <v>34886512877</v>
          </cell>
          <cell r="J182">
            <v>0</v>
          </cell>
          <cell r="K182">
            <v>34886512877</v>
          </cell>
          <cell r="L182">
            <v>1</v>
          </cell>
          <cell r="M182">
            <v>34886512877</v>
          </cell>
          <cell r="N182">
            <v>1</v>
          </cell>
          <cell r="O182">
            <v>10465953864</v>
          </cell>
          <cell r="P182">
            <v>0.30000000002579791</v>
          </cell>
          <cell r="Q182">
            <v>10465953864</v>
          </cell>
          <cell r="R182">
            <v>0.30000000002579791</v>
          </cell>
        </row>
        <row r="183">
          <cell r="A183" t="str">
            <v>A-03-03-02-035</v>
          </cell>
          <cell r="B183" t="str">
            <v>Nación</v>
          </cell>
          <cell r="C183" t="str">
            <v>10</v>
          </cell>
          <cell r="D183" t="str">
            <v>CSF</v>
          </cell>
          <cell r="E183" t="str">
            <v>PARTICIPACIÓN IVA - DEPARTAMENTO DEL PUTUMAYO</v>
          </cell>
          <cell r="F183">
            <v>34886512877</v>
          </cell>
          <cell r="G183">
            <v>0</v>
          </cell>
          <cell r="H183">
            <v>0</v>
          </cell>
          <cell r="I183">
            <v>34886512877</v>
          </cell>
          <cell r="J183">
            <v>0</v>
          </cell>
          <cell r="K183">
            <v>34886512877</v>
          </cell>
          <cell r="L183">
            <v>1</v>
          </cell>
          <cell r="M183">
            <v>34886512877</v>
          </cell>
          <cell r="N183">
            <v>1</v>
          </cell>
          <cell r="O183">
            <v>10465953864</v>
          </cell>
          <cell r="P183">
            <v>0.30000000002579791</v>
          </cell>
          <cell r="Q183">
            <v>10465953864</v>
          </cell>
          <cell r="R183">
            <v>0.30000000002579791</v>
          </cell>
        </row>
        <row r="184">
          <cell r="A184" t="str">
            <v>A-03-03-02-036</v>
          </cell>
          <cell r="B184" t="str">
            <v>Nación</v>
          </cell>
          <cell r="C184" t="str">
            <v>10</v>
          </cell>
          <cell r="D184" t="str">
            <v>CSF</v>
          </cell>
          <cell r="E184" t="str">
            <v>PARTICIPACIÓN IVA - DEPARTAMENTO DEL VAUPÉS</v>
          </cell>
          <cell r="F184">
            <v>34886512877</v>
          </cell>
          <cell r="G184">
            <v>0</v>
          </cell>
          <cell r="H184">
            <v>0</v>
          </cell>
          <cell r="I184">
            <v>34886512877</v>
          </cell>
          <cell r="J184">
            <v>0</v>
          </cell>
          <cell r="K184">
            <v>34886512877</v>
          </cell>
          <cell r="L184">
            <v>1</v>
          </cell>
          <cell r="M184">
            <v>34886512877</v>
          </cell>
          <cell r="N184">
            <v>1</v>
          </cell>
          <cell r="O184">
            <v>10465953864</v>
          </cell>
          <cell r="P184">
            <v>0.30000000002579791</v>
          </cell>
          <cell r="Q184">
            <v>10465953864</v>
          </cell>
          <cell r="R184">
            <v>0.30000000002579791</v>
          </cell>
        </row>
        <row r="185">
          <cell r="A185" t="str">
            <v>A-03-03-02-037</v>
          </cell>
          <cell r="B185" t="str">
            <v>Nación</v>
          </cell>
          <cell r="C185" t="str">
            <v>10</v>
          </cell>
          <cell r="D185" t="str">
            <v>CSF</v>
          </cell>
          <cell r="E185" t="str">
            <v>PARTICIPACIÓN IVA - DEPARTAMENTO DEL VICHADA</v>
          </cell>
          <cell r="F185">
            <v>34886512876</v>
          </cell>
          <cell r="G185">
            <v>0</v>
          </cell>
          <cell r="H185">
            <v>0</v>
          </cell>
          <cell r="I185">
            <v>34886512876</v>
          </cell>
          <cell r="J185">
            <v>0</v>
          </cell>
          <cell r="K185">
            <v>34886512876</v>
          </cell>
          <cell r="L185">
            <v>1</v>
          </cell>
          <cell r="M185">
            <v>34886512876</v>
          </cell>
          <cell r="N185">
            <v>1</v>
          </cell>
          <cell r="O185">
            <v>10465953862</v>
          </cell>
          <cell r="P185">
            <v>0.2999999999770685</v>
          </cell>
          <cell r="Q185">
            <v>10465953862</v>
          </cell>
          <cell r="R185">
            <v>0.2999999999770685</v>
          </cell>
        </row>
        <row r="186">
          <cell r="A186" t="str">
            <v>A-03-03-03-001</v>
          </cell>
          <cell r="B186" t="str">
            <v>Nación</v>
          </cell>
          <cell r="C186" t="str">
            <v>10</v>
          </cell>
          <cell r="D186" t="str">
            <v>CSF</v>
          </cell>
          <cell r="E186" t="str">
            <v>TRANSFERENCIA A LA REGIÓN METROPOLITANA BOGOTÁ - CUNDINAMARCA. ART. 42, LEY 2199 DE 2022</v>
          </cell>
          <cell r="F186">
            <v>89569000000</v>
          </cell>
          <cell r="G186">
            <v>0</v>
          </cell>
          <cell r="H186">
            <v>0</v>
          </cell>
          <cell r="I186">
            <v>89569000000</v>
          </cell>
          <cell r="J186">
            <v>0</v>
          </cell>
          <cell r="K186">
            <v>89569000000</v>
          </cell>
          <cell r="L186">
            <v>1</v>
          </cell>
          <cell r="M186">
            <v>60000000000</v>
          </cell>
          <cell r="N186">
            <v>0.66987462179995316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A187" t="str">
            <v>A-03-03-04-017</v>
          </cell>
          <cell r="B187" t="str">
            <v>Nación</v>
          </cell>
          <cell r="C187" t="str">
            <v>10</v>
          </cell>
          <cell r="D187" t="str">
            <v>CSF</v>
          </cell>
          <cell r="E187" t="str">
            <v>A UNIVERSIDADES PARA FUNCIONAMIENTO LEY 30 DE 1992 ARTÍCULO 86</v>
          </cell>
          <cell r="F187">
            <v>35640000000</v>
          </cell>
          <cell r="G187">
            <v>0</v>
          </cell>
          <cell r="H187">
            <v>0</v>
          </cell>
          <cell r="I187">
            <v>35640000000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A188" t="str">
            <v>A-03-03-04-079</v>
          </cell>
          <cell r="B188" t="str">
            <v>Nación</v>
          </cell>
          <cell r="C188" t="str">
            <v>10</v>
          </cell>
          <cell r="D188" t="str">
            <v>CSF</v>
          </cell>
          <cell r="E188" t="str">
            <v>FONDO COLOMBIA POTENCIA MUNDIAL DE LA VIDA</v>
          </cell>
          <cell r="F188">
            <v>0</v>
          </cell>
          <cell r="G188">
            <v>878587000000</v>
          </cell>
          <cell r="H188">
            <v>0</v>
          </cell>
          <cell r="I188">
            <v>878587000000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A189" t="str">
            <v>A-03-03-05-003</v>
          </cell>
          <cell r="B189" t="str">
            <v>Nación</v>
          </cell>
          <cell r="C189" t="str">
            <v>10</v>
          </cell>
          <cell r="D189" t="str">
            <v>CSF</v>
          </cell>
          <cell r="E189" t="str">
            <v>PARTICIPACIÓN PARA PROPÓSITO GENERAL</v>
          </cell>
          <cell r="F189">
            <v>9787692486422</v>
          </cell>
          <cell r="G189">
            <v>0</v>
          </cell>
          <cell r="H189">
            <v>0</v>
          </cell>
          <cell r="I189">
            <v>9787692486422</v>
          </cell>
          <cell r="J189">
            <v>0</v>
          </cell>
          <cell r="K189">
            <v>9787692486422</v>
          </cell>
          <cell r="L189">
            <v>1</v>
          </cell>
          <cell r="M189">
            <v>4732611890170</v>
          </cell>
          <cell r="N189">
            <v>0.48352682685273646</v>
          </cell>
          <cell r="O189">
            <v>4708132639890</v>
          </cell>
          <cell r="P189">
            <v>0.48102580321371646</v>
          </cell>
          <cell r="Q189">
            <v>4708132639890</v>
          </cell>
          <cell r="R189">
            <v>0.48102580321371646</v>
          </cell>
        </row>
        <row r="190">
          <cell r="A190" t="str">
            <v>A-03-03-05-003-001</v>
          </cell>
          <cell r="B190" t="str">
            <v>Nación</v>
          </cell>
          <cell r="C190" t="str">
            <v>10</v>
          </cell>
          <cell r="D190" t="str">
            <v>CSF</v>
          </cell>
          <cell r="E190" t="str">
            <v>SISTEMA GENERAL DE PARTICIPACION PROPOSITO GENERAL MUNICIPIOS DEL DEPARTAMENTO DE AMAZONAS</v>
          </cell>
          <cell r="F190">
            <v>521058377</v>
          </cell>
          <cell r="G190">
            <v>17243323521</v>
          </cell>
          <cell r="H190">
            <v>0</v>
          </cell>
          <cell r="I190">
            <v>17764381898</v>
          </cell>
          <cell r="J190">
            <v>0</v>
          </cell>
          <cell r="K190">
            <v>17764381898</v>
          </cell>
          <cell r="L190">
            <v>1</v>
          </cell>
          <cell r="M190">
            <v>8559760805</v>
          </cell>
          <cell r="N190">
            <v>0.48184962776350238</v>
          </cell>
          <cell r="O190">
            <v>8559760805</v>
          </cell>
          <cell r="P190">
            <v>0.48184962776350238</v>
          </cell>
          <cell r="Q190">
            <v>8559760805</v>
          </cell>
          <cell r="R190">
            <v>0.48184962776350238</v>
          </cell>
        </row>
        <row r="191">
          <cell r="A191" t="str">
            <v>A-03-03-05-003-002</v>
          </cell>
          <cell r="B191" t="str">
            <v>Nación</v>
          </cell>
          <cell r="C191" t="str">
            <v>10</v>
          </cell>
          <cell r="D191" t="str">
            <v>CSF</v>
          </cell>
          <cell r="E191" t="str">
            <v>SISTEMA GENERAL DE PARTICIPACION PROPOSITO GENERAL MUNICIPIOS DEL DEPARTAMENTO DE ANTIOQUIA</v>
          </cell>
          <cell r="F191">
            <v>28884615257</v>
          </cell>
          <cell r="G191">
            <v>1003370659716</v>
          </cell>
          <cell r="H191">
            <v>0</v>
          </cell>
          <cell r="I191">
            <v>1032255274973</v>
          </cell>
          <cell r="J191">
            <v>0</v>
          </cell>
          <cell r="K191">
            <v>1032255274973</v>
          </cell>
          <cell r="L191">
            <v>1</v>
          </cell>
          <cell r="M191">
            <v>496648161232</v>
          </cell>
          <cell r="N191">
            <v>0.48112920638258833</v>
          </cell>
          <cell r="O191">
            <v>496648161232</v>
          </cell>
          <cell r="P191">
            <v>0.48112920638258833</v>
          </cell>
          <cell r="Q191">
            <v>496648161232</v>
          </cell>
          <cell r="R191">
            <v>0.48112920638258833</v>
          </cell>
        </row>
        <row r="192">
          <cell r="A192" t="str">
            <v>A-03-03-05-003-003</v>
          </cell>
          <cell r="B192" t="str">
            <v>Nación</v>
          </cell>
          <cell r="C192" t="str">
            <v>10</v>
          </cell>
          <cell r="D192" t="str">
            <v>CSF</v>
          </cell>
          <cell r="E192" t="str">
            <v>SISTEMA GENERAL DE PARTICIPACION PROPOSITO GENERAL MUNICIPIOS DEL DEPARTAMENTO DE ARAUCA</v>
          </cell>
          <cell r="F192">
            <v>1958718076</v>
          </cell>
          <cell r="G192">
            <v>62545831169</v>
          </cell>
          <cell r="H192">
            <v>0</v>
          </cell>
          <cell r="I192">
            <v>64504549245</v>
          </cell>
          <cell r="J192">
            <v>0</v>
          </cell>
          <cell r="K192">
            <v>64504549245</v>
          </cell>
          <cell r="L192">
            <v>1</v>
          </cell>
          <cell r="M192">
            <v>31117094882</v>
          </cell>
          <cell r="N192">
            <v>0.48240155533544804</v>
          </cell>
          <cell r="O192">
            <v>31117094882</v>
          </cell>
          <cell r="P192">
            <v>0.48240155533544804</v>
          </cell>
          <cell r="Q192">
            <v>31117094882</v>
          </cell>
          <cell r="R192">
            <v>0.48240155533544804</v>
          </cell>
        </row>
        <row r="193">
          <cell r="A193" t="str">
            <v>A-03-03-05-003-004</v>
          </cell>
          <cell r="B193" t="str">
            <v>Nación</v>
          </cell>
          <cell r="C193" t="str">
            <v>10</v>
          </cell>
          <cell r="D193" t="str">
            <v>CSF</v>
          </cell>
          <cell r="E193" t="str">
            <v>SISTEMA GENERAL DE PARTICIPACION PROPOSITO GENERAL MUNICIPIOS DEL DEPARTAMENTO DE ATLANTICO</v>
          </cell>
          <cell r="F193">
            <v>5813366704</v>
          </cell>
          <cell r="G193">
            <v>216211776863</v>
          </cell>
          <cell r="H193">
            <v>0</v>
          </cell>
          <cell r="I193">
            <v>222025143567</v>
          </cell>
          <cell r="J193">
            <v>0</v>
          </cell>
          <cell r="K193">
            <v>222025143567</v>
          </cell>
          <cell r="L193">
            <v>1</v>
          </cell>
          <cell r="M193">
            <v>106609604318</v>
          </cell>
          <cell r="N193">
            <v>0.48016905925714976</v>
          </cell>
          <cell r="O193">
            <v>106609604318</v>
          </cell>
          <cell r="P193">
            <v>0.48016905925714976</v>
          </cell>
          <cell r="Q193">
            <v>106609604318</v>
          </cell>
          <cell r="R193">
            <v>0.48016905925714976</v>
          </cell>
        </row>
        <row r="194">
          <cell r="A194" t="str">
            <v>A-03-03-05-003-005</v>
          </cell>
          <cell r="B194" t="str">
            <v>Nación</v>
          </cell>
          <cell r="C194" t="str">
            <v>10</v>
          </cell>
          <cell r="D194" t="str">
            <v>CSF</v>
          </cell>
          <cell r="E194" t="str">
            <v>SISTEMA GENERAL DE PARTICIPACION PROPOSITO GENERAL DISTRITO ESPECIAL INDUSTRIAL Y PORTUARIO DE BARRANQUILLA</v>
          </cell>
          <cell r="F194">
            <v>2176267005</v>
          </cell>
          <cell r="G194">
            <v>71262765330</v>
          </cell>
          <cell r="H194">
            <v>0</v>
          </cell>
          <cell r="I194">
            <v>73439032335</v>
          </cell>
          <cell r="J194">
            <v>0</v>
          </cell>
          <cell r="K194">
            <v>73439032335</v>
          </cell>
          <cell r="L194">
            <v>1</v>
          </cell>
          <cell r="M194">
            <v>35398410273</v>
          </cell>
          <cell r="N194">
            <v>0.48201084828468826</v>
          </cell>
          <cell r="O194">
            <v>35398410273</v>
          </cell>
          <cell r="P194">
            <v>0.48201084828468826</v>
          </cell>
          <cell r="Q194">
            <v>35398410273</v>
          </cell>
          <cell r="R194">
            <v>0.48201084828468826</v>
          </cell>
        </row>
        <row r="195">
          <cell r="A195" t="str">
            <v>A-03-03-05-003-006</v>
          </cell>
          <cell r="B195" t="str">
            <v>Nación</v>
          </cell>
          <cell r="C195" t="str">
            <v>10</v>
          </cell>
          <cell r="D195" t="str">
            <v>CSF</v>
          </cell>
          <cell r="E195" t="str">
            <v>SISTEMA GENERAL DE PARTICIPACION PROPOSITO GENERAL BOGOTA DISTRITO CAPITAL</v>
          </cell>
          <cell r="F195">
            <v>12519512234</v>
          </cell>
          <cell r="G195">
            <v>425350298695</v>
          </cell>
          <cell r="H195">
            <v>0</v>
          </cell>
          <cell r="I195">
            <v>437869810929</v>
          </cell>
          <cell r="J195">
            <v>0</v>
          </cell>
          <cell r="K195">
            <v>437869810929</v>
          </cell>
          <cell r="L195">
            <v>1</v>
          </cell>
          <cell r="M195">
            <v>210814491342</v>
          </cell>
          <cell r="N195">
            <v>0.48145472941998113</v>
          </cell>
          <cell r="O195">
            <v>210814491342</v>
          </cell>
          <cell r="P195">
            <v>0.48145472941998113</v>
          </cell>
          <cell r="Q195">
            <v>210814491342</v>
          </cell>
          <cell r="R195">
            <v>0.48145472941998113</v>
          </cell>
        </row>
        <row r="196">
          <cell r="A196" t="str">
            <v>A-03-03-05-003-007</v>
          </cell>
          <cell r="B196" t="str">
            <v>Nación</v>
          </cell>
          <cell r="C196" t="str">
            <v>10</v>
          </cell>
          <cell r="D196" t="str">
            <v>CSF</v>
          </cell>
          <cell r="E196" t="str">
            <v>SISTEMA GENERAL DE PARTICIPACION PROPOSITO GENERAL MUNICIPIOS DEL DEPARTAMENTO DE BOLIVAR</v>
          </cell>
          <cell r="F196">
            <v>14567606602</v>
          </cell>
          <cell r="G196">
            <v>503794111088</v>
          </cell>
          <cell r="H196">
            <v>0</v>
          </cell>
          <cell r="I196">
            <v>518361717690</v>
          </cell>
          <cell r="J196">
            <v>0</v>
          </cell>
          <cell r="K196">
            <v>518361717690</v>
          </cell>
          <cell r="L196">
            <v>1</v>
          </cell>
          <cell r="M196">
            <v>249432476902</v>
          </cell>
          <cell r="N196">
            <v>0.48119386210377924</v>
          </cell>
          <cell r="O196">
            <v>249432476902</v>
          </cell>
          <cell r="P196">
            <v>0.48119386210377924</v>
          </cell>
          <cell r="Q196">
            <v>249432476902</v>
          </cell>
          <cell r="R196">
            <v>0.48119386210377924</v>
          </cell>
        </row>
        <row r="197">
          <cell r="A197" t="str">
            <v>A-03-03-05-003-008</v>
          </cell>
          <cell r="B197" t="str">
            <v>Nación</v>
          </cell>
          <cell r="C197" t="str">
            <v>10</v>
          </cell>
          <cell r="D197" t="str">
            <v>CSF</v>
          </cell>
          <cell r="E197" t="str">
            <v>SISTEMA GENERAL DE PARTICIPACION PROPOSITO GENERAL MUNICIPIOS DEL DEPARTAMENTO DE BOYACA</v>
          </cell>
          <cell r="F197">
            <v>19121605809</v>
          </cell>
          <cell r="G197">
            <v>643372047979</v>
          </cell>
          <cell r="H197">
            <v>0</v>
          </cell>
          <cell r="I197">
            <v>662493653788</v>
          </cell>
          <cell r="J197">
            <v>0</v>
          </cell>
          <cell r="K197">
            <v>662493653788</v>
          </cell>
          <cell r="L197">
            <v>1</v>
          </cell>
          <cell r="M197">
            <v>319056617476</v>
          </cell>
          <cell r="N197">
            <v>0.48159950763558423</v>
          </cell>
          <cell r="O197">
            <v>319056617476</v>
          </cell>
          <cell r="P197">
            <v>0.48159950763558423</v>
          </cell>
          <cell r="Q197">
            <v>319056617476</v>
          </cell>
          <cell r="R197">
            <v>0.48159950763558423</v>
          </cell>
        </row>
        <row r="198">
          <cell r="A198" t="str">
            <v>A-03-03-05-003-009</v>
          </cell>
          <cell r="B198" t="str">
            <v>Nación</v>
          </cell>
          <cell r="C198" t="str">
            <v>10</v>
          </cell>
          <cell r="D198" t="str">
            <v>CSF</v>
          </cell>
          <cell r="E198" t="str">
            <v>SISTEMA GENERAL DE PARTICIPACION PROPOSITO GENERAL MUNICIPIOS DEL DEPARTAMENTO DE CALDAS</v>
          </cell>
          <cell r="F198">
            <v>5070531702</v>
          </cell>
          <cell r="G198">
            <v>167675133268</v>
          </cell>
          <cell r="H198">
            <v>0</v>
          </cell>
          <cell r="I198">
            <v>172745664970</v>
          </cell>
          <cell r="J198">
            <v>0</v>
          </cell>
          <cell r="K198">
            <v>172745664970</v>
          </cell>
          <cell r="L198">
            <v>1</v>
          </cell>
          <cell r="M198">
            <v>83239366064</v>
          </cell>
          <cell r="N198">
            <v>0.48186081010169385</v>
          </cell>
          <cell r="O198">
            <v>83239366064</v>
          </cell>
          <cell r="P198">
            <v>0.48186081010169385</v>
          </cell>
          <cell r="Q198">
            <v>83239366064</v>
          </cell>
          <cell r="R198">
            <v>0.48186081010169385</v>
          </cell>
        </row>
        <row r="199">
          <cell r="A199" t="str">
            <v>A-03-03-05-003-010</v>
          </cell>
          <cell r="B199" t="str">
            <v>Nación</v>
          </cell>
          <cell r="C199" t="str">
            <v>10</v>
          </cell>
          <cell r="D199" t="str">
            <v>CSF</v>
          </cell>
          <cell r="E199" t="str">
            <v>SISTEMA GENERAL DE PARTICIPACION PROPOSITO GENERAL MUNICIPIOS DEL DEPARTAMENTO DE CAQUETA</v>
          </cell>
          <cell r="F199">
            <v>3890623219</v>
          </cell>
          <cell r="G199">
            <v>129104259050</v>
          </cell>
          <cell r="H199">
            <v>0</v>
          </cell>
          <cell r="I199">
            <v>132994882269</v>
          </cell>
          <cell r="J199">
            <v>0</v>
          </cell>
          <cell r="K199">
            <v>132994882269</v>
          </cell>
          <cell r="L199">
            <v>1</v>
          </cell>
          <cell r="M199">
            <v>64078018000</v>
          </cell>
          <cell r="N199">
            <v>0.4818081486052494</v>
          </cell>
          <cell r="O199">
            <v>64078018000</v>
          </cell>
          <cell r="P199">
            <v>0.4818081486052494</v>
          </cell>
          <cell r="Q199">
            <v>64078018000</v>
          </cell>
          <cell r="R199">
            <v>0.4818081486052494</v>
          </cell>
        </row>
        <row r="200">
          <cell r="A200" t="str">
            <v>A-03-03-05-003-011</v>
          </cell>
          <cell r="B200" t="str">
            <v>Nación</v>
          </cell>
          <cell r="C200" t="str">
            <v>10</v>
          </cell>
          <cell r="D200" t="str">
            <v>CSF</v>
          </cell>
          <cell r="E200" t="str">
            <v>SISTEMA GENERAL DE PARTICIPACION PROPOSITO GENERAL DISTRITO TURISTICO Y CULTURAL DE CARTAGENA</v>
          </cell>
          <cell r="F200">
            <v>1791234831</v>
          </cell>
          <cell r="G200">
            <v>59103312719</v>
          </cell>
          <cell r="H200">
            <v>0</v>
          </cell>
          <cell r="I200">
            <v>60894547550</v>
          </cell>
          <cell r="J200">
            <v>0</v>
          </cell>
          <cell r="K200">
            <v>60894547550</v>
          </cell>
          <cell r="L200">
            <v>1</v>
          </cell>
          <cell r="M200">
            <v>29344736489</v>
          </cell>
          <cell r="N200">
            <v>0.48189431845117636</v>
          </cell>
          <cell r="O200">
            <v>29344736489</v>
          </cell>
          <cell r="P200">
            <v>0.48189431845117636</v>
          </cell>
          <cell r="Q200">
            <v>29344736489</v>
          </cell>
          <cell r="R200">
            <v>0.48189431845117636</v>
          </cell>
        </row>
        <row r="201">
          <cell r="A201" t="str">
            <v>A-03-03-05-003-012</v>
          </cell>
          <cell r="B201" t="str">
            <v>Nación</v>
          </cell>
          <cell r="C201" t="str">
            <v>10</v>
          </cell>
          <cell r="D201" t="str">
            <v>CSF</v>
          </cell>
          <cell r="E201" t="str">
            <v>SISTEMA GENERAL DE PARTICIPACION PROPOSITO GENERAL MUNICIPIOS DEL DEPARTAMENTO DE CASANARE</v>
          </cell>
          <cell r="F201">
            <v>4329149517</v>
          </cell>
          <cell r="G201">
            <v>139292586931</v>
          </cell>
          <cell r="H201">
            <v>0</v>
          </cell>
          <cell r="I201">
            <v>143621736448</v>
          </cell>
          <cell r="J201">
            <v>0</v>
          </cell>
          <cell r="K201">
            <v>143621736448</v>
          </cell>
          <cell r="L201">
            <v>1</v>
          </cell>
          <cell r="M201">
            <v>69266263000</v>
          </cell>
          <cell r="N201">
            <v>0.48228258976021149</v>
          </cell>
          <cell r="O201">
            <v>69266263000</v>
          </cell>
          <cell r="P201">
            <v>0.48228258976021149</v>
          </cell>
          <cell r="Q201">
            <v>69266263000</v>
          </cell>
          <cell r="R201">
            <v>0.48228258976021149</v>
          </cell>
        </row>
        <row r="202">
          <cell r="A202" t="str">
            <v>A-03-03-05-003-013</v>
          </cell>
          <cell r="B202" t="str">
            <v>Nación</v>
          </cell>
          <cell r="C202" t="str">
            <v>10</v>
          </cell>
          <cell r="D202" t="str">
            <v>CSF</v>
          </cell>
          <cell r="E202" t="str">
            <v>SISTEMA GENERAL DE PARTICIPACION PROPOSITO GENERAL MUNICIPIOS DEL DEPARTAMENTO DE CAUCA</v>
          </cell>
          <cell r="F202">
            <v>9086480524</v>
          </cell>
          <cell r="G202">
            <v>312677395233</v>
          </cell>
          <cell r="H202">
            <v>0</v>
          </cell>
          <cell r="I202">
            <v>321763875757</v>
          </cell>
          <cell r="J202">
            <v>0</v>
          </cell>
          <cell r="K202">
            <v>321763875757</v>
          </cell>
          <cell r="L202">
            <v>1</v>
          </cell>
          <cell r="M202">
            <v>154854234163</v>
          </cell>
          <cell r="N202">
            <v>0.48126668600905281</v>
          </cell>
          <cell r="O202">
            <v>154854234163</v>
          </cell>
          <cell r="P202">
            <v>0.48126668600905281</v>
          </cell>
          <cell r="Q202">
            <v>154854234163</v>
          </cell>
          <cell r="R202">
            <v>0.48126668600905281</v>
          </cell>
        </row>
        <row r="203">
          <cell r="A203" t="str">
            <v>A-03-03-05-003-014</v>
          </cell>
          <cell r="B203" t="str">
            <v>Nación</v>
          </cell>
          <cell r="C203" t="str">
            <v>10</v>
          </cell>
          <cell r="D203" t="str">
            <v>CSF</v>
          </cell>
          <cell r="E203" t="str">
            <v>SISTEMA GENERAL DE PARTICIPACION PROPOSITO GENERAL MUNICIPIOS DEL DEPARTAMENTO DE CESAR</v>
          </cell>
          <cell r="F203">
            <v>6834138184</v>
          </cell>
          <cell r="G203">
            <v>235455488874</v>
          </cell>
          <cell r="H203">
            <v>0</v>
          </cell>
          <cell r="I203">
            <v>242289627058</v>
          </cell>
          <cell r="J203">
            <v>0</v>
          </cell>
          <cell r="K203">
            <v>242289627058</v>
          </cell>
          <cell r="L203">
            <v>1</v>
          </cell>
          <cell r="M203">
            <v>116601643675</v>
          </cell>
          <cell r="N203">
            <v>0.48124901214647359</v>
          </cell>
          <cell r="O203">
            <v>116601643675</v>
          </cell>
          <cell r="P203">
            <v>0.48124901214647359</v>
          </cell>
          <cell r="Q203">
            <v>116601643675</v>
          </cell>
          <cell r="R203">
            <v>0.48124901214647359</v>
          </cell>
        </row>
        <row r="204">
          <cell r="A204" t="str">
            <v>A-03-03-05-003-015</v>
          </cell>
          <cell r="B204" t="str">
            <v>Nación</v>
          </cell>
          <cell r="C204" t="str">
            <v>10</v>
          </cell>
          <cell r="D204" t="str">
            <v>CSF</v>
          </cell>
          <cell r="E204" t="str">
            <v>SISTEMA GENERAL DE PARTICIPACION PROPOSITO GENERAL MUNICIPIOS DEL DEPARTAMENTO DE CHOCO</v>
          </cell>
          <cell r="F204">
            <v>11835682351</v>
          </cell>
          <cell r="G204">
            <v>403445148663</v>
          </cell>
          <cell r="H204">
            <v>0</v>
          </cell>
          <cell r="I204">
            <v>415280831014</v>
          </cell>
          <cell r="J204">
            <v>0</v>
          </cell>
          <cell r="K204">
            <v>415280831014</v>
          </cell>
          <cell r="L204">
            <v>1</v>
          </cell>
          <cell r="M204">
            <v>199918652010</v>
          </cell>
          <cell r="N204">
            <v>0.48140592360561019</v>
          </cell>
          <cell r="O204">
            <v>199918652010</v>
          </cell>
          <cell r="P204">
            <v>0.48140592360561019</v>
          </cell>
          <cell r="Q204">
            <v>199918652010</v>
          </cell>
          <cell r="R204">
            <v>0.48140592360561019</v>
          </cell>
        </row>
        <row r="205">
          <cell r="A205" t="str">
            <v>A-03-03-05-003-016</v>
          </cell>
          <cell r="B205" t="str">
            <v>Nación</v>
          </cell>
          <cell r="C205" t="str">
            <v>10</v>
          </cell>
          <cell r="D205" t="str">
            <v>CSF</v>
          </cell>
          <cell r="E205" t="str">
            <v>SISTEMA GENERAL DE PARTICIPACION PROPOSITO GENERAL MUNICIPIOS DEL DEPARTAMENTO DE CORDOBA</v>
          </cell>
          <cell r="F205">
            <v>10403554991</v>
          </cell>
          <cell r="G205">
            <v>362973172111</v>
          </cell>
          <cell r="H205">
            <v>0</v>
          </cell>
          <cell r="I205">
            <v>373376727102</v>
          </cell>
          <cell r="J205">
            <v>0</v>
          </cell>
          <cell r="K205">
            <v>373376727102</v>
          </cell>
          <cell r="L205">
            <v>1</v>
          </cell>
          <cell r="M205">
            <v>179618806042</v>
          </cell>
          <cell r="N205">
            <v>0.48106588601846972</v>
          </cell>
          <cell r="O205">
            <v>179618806042</v>
          </cell>
          <cell r="P205">
            <v>0.48106588601846972</v>
          </cell>
          <cell r="Q205">
            <v>179618806042</v>
          </cell>
          <cell r="R205">
            <v>0.48106588601846972</v>
          </cell>
        </row>
        <row r="206">
          <cell r="A206" t="str">
            <v>A-03-03-05-003-017</v>
          </cell>
          <cell r="B206" t="str">
            <v>Nación</v>
          </cell>
          <cell r="C206" t="str">
            <v>10</v>
          </cell>
          <cell r="D206" t="str">
            <v>CSF</v>
          </cell>
          <cell r="E206" t="str">
            <v>SISTEMA GENERAL DE PARTICIPACION PROPOSITO GENERAL MUNICIPIOS DEL DEPARTAMENTO DE CUNDINAMARCA</v>
          </cell>
          <cell r="F206">
            <v>19362442263</v>
          </cell>
          <cell r="G206">
            <v>656728076372</v>
          </cell>
          <cell r="H206">
            <v>0</v>
          </cell>
          <cell r="I206">
            <v>676090518635</v>
          </cell>
          <cell r="J206">
            <v>0</v>
          </cell>
          <cell r="K206">
            <v>676090518635</v>
          </cell>
          <cell r="L206">
            <v>1</v>
          </cell>
          <cell r="M206">
            <v>325523929827</v>
          </cell>
          <cell r="N206">
            <v>0.48147980315449468</v>
          </cell>
          <cell r="O206">
            <v>325523929827</v>
          </cell>
          <cell r="P206">
            <v>0.48147980315449468</v>
          </cell>
          <cell r="Q206">
            <v>325523929827</v>
          </cell>
          <cell r="R206">
            <v>0.48147980315449468</v>
          </cell>
        </row>
        <row r="207">
          <cell r="A207" t="str">
            <v>A-03-03-05-003-018</v>
          </cell>
          <cell r="B207" t="str">
            <v>Nación</v>
          </cell>
          <cell r="C207" t="str">
            <v>10</v>
          </cell>
          <cell r="D207" t="str">
            <v>CSF</v>
          </cell>
          <cell r="E207" t="str">
            <v>SISTEMA GENERAL DE PARTICIPACION PROPOSITO GENERAL MUNICIPIOS DEL DEPARTAMENTO DE GUAINIA</v>
          </cell>
          <cell r="F207">
            <v>852766411</v>
          </cell>
          <cell r="G207">
            <v>26738058436</v>
          </cell>
          <cell r="H207">
            <v>0</v>
          </cell>
          <cell r="I207">
            <v>27590824847</v>
          </cell>
          <cell r="J207">
            <v>0</v>
          </cell>
          <cell r="K207">
            <v>27590824847</v>
          </cell>
          <cell r="L207">
            <v>1</v>
          </cell>
          <cell r="M207">
            <v>13317839918</v>
          </cell>
          <cell r="N207">
            <v>0.48269089423211181</v>
          </cell>
          <cell r="O207">
            <v>13317839918</v>
          </cell>
          <cell r="P207">
            <v>0.48269089423211181</v>
          </cell>
          <cell r="Q207">
            <v>13317839918</v>
          </cell>
          <cell r="R207">
            <v>0.48269089423211181</v>
          </cell>
        </row>
        <row r="208">
          <cell r="A208" t="str">
            <v>A-03-03-05-003-019</v>
          </cell>
          <cell r="B208" t="str">
            <v>Nación</v>
          </cell>
          <cell r="C208" t="str">
            <v>10</v>
          </cell>
          <cell r="D208" t="str">
            <v>CSF</v>
          </cell>
          <cell r="E208" t="str">
            <v>SISTEMA GENERAL DE PARTICIPACION PROPOSITO GENERAL MUNICIPIOS DEL DEPARTAMENTO DE GUAVIARE</v>
          </cell>
          <cell r="F208">
            <v>1184576740</v>
          </cell>
          <cell r="G208">
            <v>38563195607</v>
          </cell>
          <cell r="H208">
            <v>0</v>
          </cell>
          <cell r="I208">
            <v>39747772347</v>
          </cell>
          <cell r="J208">
            <v>0</v>
          </cell>
          <cell r="K208">
            <v>39747772347</v>
          </cell>
          <cell r="L208">
            <v>1</v>
          </cell>
          <cell r="M208">
            <v>19162436611</v>
          </cell>
          <cell r="N208">
            <v>0.48210089470451301</v>
          </cell>
          <cell r="O208">
            <v>19162436611</v>
          </cell>
          <cell r="P208">
            <v>0.48210089470451301</v>
          </cell>
          <cell r="Q208">
            <v>19162436611</v>
          </cell>
          <cell r="R208">
            <v>0.48210089470451301</v>
          </cell>
        </row>
        <row r="209">
          <cell r="A209" t="str">
            <v>A-03-03-05-003-020</v>
          </cell>
          <cell r="B209" t="str">
            <v>Nación</v>
          </cell>
          <cell r="C209" t="str">
            <v>10</v>
          </cell>
          <cell r="D209" t="str">
            <v>CSF</v>
          </cell>
          <cell r="E209" t="str">
            <v>SISTEMA GENERAL DE PARTICIPACION PROPOSITO GENERAL MUNICIPIOS DEL DEPARTAMENTO DE HUILA</v>
          </cell>
          <cell r="F209">
            <v>7341071518</v>
          </cell>
          <cell r="G209">
            <v>257549314955</v>
          </cell>
          <cell r="H209">
            <v>0</v>
          </cell>
          <cell r="I209">
            <v>264890386473</v>
          </cell>
          <cell r="J209">
            <v>0</v>
          </cell>
          <cell r="K209">
            <v>264890386473</v>
          </cell>
          <cell r="L209">
            <v>1</v>
          </cell>
          <cell r="M209">
            <v>127408545747</v>
          </cell>
          <cell r="N209">
            <v>0.48098591815066349</v>
          </cell>
          <cell r="O209">
            <v>127408545747</v>
          </cell>
          <cell r="P209">
            <v>0.48098591815066349</v>
          </cell>
          <cell r="Q209">
            <v>127408545747</v>
          </cell>
          <cell r="R209">
            <v>0.48098591815066349</v>
          </cell>
        </row>
        <row r="210">
          <cell r="A210" t="str">
            <v>A-03-03-05-003-021</v>
          </cell>
          <cell r="B210" t="str">
            <v>Nación</v>
          </cell>
          <cell r="C210" t="str">
            <v>10</v>
          </cell>
          <cell r="D210" t="str">
            <v>CSF</v>
          </cell>
          <cell r="E210" t="str">
            <v>SISTEMA GENERAL DE PARTICIPACION PROPOSITO GENERAL MUNICIPIOS DEL DEPARTAMENTO DE LA GUAJIRA</v>
          </cell>
          <cell r="F210">
            <v>5002667821</v>
          </cell>
          <cell r="G210">
            <v>165747455468</v>
          </cell>
          <cell r="H210">
            <v>0</v>
          </cell>
          <cell r="I210">
            <v>170750123289</v>
          </cell>
          <cell r="J210">
            <v>0</v>
          </cell>
          <cell r="K210">
            <v>170750123289</v>
          </cell>
          <cell r="L210">
            <v>1</v>
          </cell>
          <cell r="M210">
            <v>82272833895</v>
          </cell>
          <cell r="N210">
            <v>0.48183176861167248</v>
          </cell>
          <cell r="O210">
            <v>82272833895</v>
          </cell>
          <cell r="P210">
            <v>0.48183176861167248</v>
          </cell>
          <cell r="Q210">
            <v>82272833895</v>
          </cell>
          <cell r="R210">
            <v>0.48183176861167248</v>
          </cell>
        </row>
        <row r="211">
          <cell r="A211" t="str">
            <v>A-03-03-05-003-022</v>
          </cell>
          <cell r="B211" t="str">
            <v>Nación</v>
          </cell>
          <cell r="C211" t="str">
            <v>10</v>
          </cell>
          <cell r="D211" t="str">
            <v>CSF</v>
          </cell>
          <cell r="E211" t="str">
            <v>SISTEMA GENERAL DE PARTICIPACION PROPOSITO GENERAL MUNICIPIOS DEL DEPARTAMENTO DE MAGDALENA</v>
          </cell>
          <cell r="F211">
            <v>8273055233</v>
          </cell>
          <cell r="G211">
            <v>288695219504</v>
          </cell>
          <cell r="H211">
            <v>0</v>
          </cell>
          <cell r="I211">
            <v>296968274737</v>
          </cell>
          <cell r="J211">
            <v>0</v>
          </cell>
          <cell r="K211">
            <v>296968274737</v>
          </cell>
          <cell r="L211">
            <v>1</v>
          </cell>
          <cell r="M211">
            <v>142860506315</v>
          </cell>
          <cell r="N211">
            <v>0.48106319249596485</v>
          </cell>
          <cell r="O211">
            <v>142860506315</v>
          </cell>
          <cell r="P211">
            <v>0.48106319249596485</v>
          </cell>
          <cell r="Q211">
            <v>142860506315</v>
          </cell>
          <cell r="R211">
            <v>0.48106319249596485</v>
          </cell>
        </row>
        <row r="212">
          <cell r="A212" t="str">
            <v>A-03-03-05-003-023</v>
          </cell>
          <cell r="B212" t="str">
            <v>Nación</v>
          </cell>
          <cell r="C212" t="str">
            <v>10</v>
          </cell>
          <cell r="D212" t="str">
            <v>CSF</v>
          </cell>
          <cell r="E212" t="str">
            <v>SISTEMA GENERAL DE PARTICIPACION PROPOSITO GENERAL MUNICIPIOS DEL DEPARTAMENTO DE META</v>
          </cell>
          <cell r="F212">
            <v>7020563645</v>
          </cell>
          <cell r="G212">
            <v>241246861449</v>
          </cell>
          <cell r="H212">
            <v>0</v>
          </cell>
          <cell r="I212">
            <v>248267425094</v>
          </cell>
          <cell r="J212">
            <v>0</v>
          </cell>
          <cell r="K212">
            <v>248267425094</v>
          </cell>
          <cell r="L212">
            <v>1</v>
          </cell>
          <cell r="M212">
            <v>119487961688</v>
          </cell>
          <cell r="N212">
            <v>0.48128731202959468</v>
          </cell>
          <cell r="O212">
            <v>119487961688</v>
          </cell>
          <cell r="P212">
            <v>0.48128731202959468</v>
          </cell>
          <cell r="Q212">
            <v>119487961688</v>
          </cell>
          <cell r="R212">
            <v>0.48128731202959468</v>
          </cell>
        </row>
        <row r="213">
          <cell r="A213" t="str">
            <v>A-03-03-05-003-024</v>
          </cell>
          <cell r="B213" t="str">
            <v>Nación</v>
          </cell>
          <cell r="C213" t="str">
            <v>10</v>
          </cell>
          <cell r="D213" t="str">
            <v>CSF</v>
          </cell>
          <cell r="E213" t="str">
            <v>SISTEMA GENERAL DE PARTICIPACION PROPOSITO GENERAL MUNICIPIOS DEL DEPARTAMENTO DE NARIÑO</v>
          </cell>
          <cell r="F213">
            <v>16368532616</v>
          </cell>
          <cell r="G213">
            <v>545266908206</v>
          </cell>
          <cell r="H213">
            <v>0</v>
          </cell>
          <cell r="I213">
            <v>561635440822</v>
          </cell>
          <cell r="J213">
            <v>0</v>
          </cell>
          <cell r="K213">
            <v>561635440822</v>
          </cell>
          <cell r="L213">
            <v>1</v>
          </cell>
          <cell r="M213">
            <v>270567696228</v>
          </cell>
          <cell r="N213">
            <v>0.48174968415811109</v>
          </cell>
          <cell r="O213">
            <v>270567696228</v>
          </cell>
          <cell r="P213">
            <v>0.48174968415811109</v>
          </cell>
          <cell r="Q213">
            <v>270567696228</v>
          </cell>
          <cell r="R213">
            <v>0.48174968415811109</v>
          </cell>
        </row>
        <row r="214">
          <cell r="A214" t="str">
            <v>A-03-03-05-003-025</v>
          </cell>
          <cell r="B214" t="str">
            <v>Nación</v>
          </cell>
          <cell r="C214" t="str">
            <v>10</v>
          </cell>
          <cell r="D214" t="str">
            <v>CSF</v>
          </cell>
          <cell r="E214" t="str">
            <v>SISTEMA GENERAL DE PARTICIPACION PROPOSITO GENERAL MUNICIPIOS DEL DEPARTAMENTO DE NORTE DE SANTANDER</v>
          </cell>
          <cell r="F214">
            <v>10997415093</v>
          </cell>
          <cell r="G214">
            <v>365013154725</v>
          </cell>
          <cell r="H214">
            <v>0</v>
          </cell>
          <cell r="I214">
            <v>376010569818</v>
          </cell>
          <cell r="J214">
            <v>0</v>
          </cell>
          <cell r="K214">
            <v>376010569818</v>
          </cell>
          <cell r="L214">
            <v>1</v>
          </cell>
          <cell r="M214">
            <v>181163690072</v>
          </cell>
          <cell r="N214">
            <v>0.48180478054031423</v>
          </cell>
          <cell r="O214">
            <v>181163690072</v>
          </cell>
          <cell r="P214">
            <v>0.48180478054031423</v>
          </cell>
          <cell r="Q214">
            <v>181163690072</v>
          </cell>
          <cell r="R214">
            <v>0.48180478054031423</v>
          </cell>
        </row>
        <row r="215">
          <cell r="A215" t="str">
            <v>A-03-03-05-003-026</v>
          </cell>
          <cell r="B215" t="str">
            <v>Nación</v>
          </cell>
          <cell r="C215" t="str">
            <v>10</v>
          </cell>
          <cell r="D215" t="str">
            <v>CSF</v>
          </cell>
          <cell r="E215" t="str">
            <v>SISTEMA GENERAL DE PARTICIPACION PROPOSITO GENERAL MUNICIPIOS DEL DEPARTAMENTO DE PUTUMAYO</v>
          </cell>
          <cell r="F215">
            <v>2321858314</v>
          </cell>
          <cell r="G215">
            <v>77302561300</v>
          </cell>
          <cell r="H215">
            <v>0</v>
          </cell>
          <cell r="I215">
            <v>79624419614</v>
          </cell>
          <cell r="J215">
            <v>0</v>
          </cell>
          <cell r="K215">
            <v>79624419614</v>
          </cell>
          <cell r="L215">
            <v>1</v>
          </cell>
          <cell r="M215">
            <v>38359707176</v>
          </cell>
          <cell r="N215">
            <v>0.48175807575061291</v>
          </cell>
          <cell r="O215">
            <v>38359707176</v>
          </cell>
          <cell r="P215">
            <v>0.48175807575061291</v>
          </cell>
          <cell r="Q215">
            <v>38359707176</v>
          </cell>
          <cell r="R215">
            <v>0.48175807575061291</v>
          </cell>
        </row>
        <row r="216">
          <cell r="A216" t="str">
            <v>A-03-03-05-003-027</v>
          </cell>
          <cell r="B216" t="str">
            <v>Nación</v>
          </cell>
          <cell r="C216" t="str">
            <v>10</v>
          </cell>
          <cell r="D216" t="str">
            <v>CSF</v>
          </cell>
          <cell r="E216" t="str">
            <v>SISTEMA GENERAL DE PARTICIPACION PROPOSITO GENERAL MUNICIPIOS DEL DEPARTAMENTO DE QUINDIO</v>
          </cell>
          <cell r="F216">
            <v>1803492896</v>
          </cell>
          <cell r="G216">
            <v>63641845074</v>
          </cell>
          <cell r="H216">
            <v>0</v>
          </cell>
          <cell r="I216">
            <v>65445337970</v>
          </cell>
          <cell r="J216">
            <v>0</v>
          </cell>
          <cell r="K216">
            <v>65445337970</v>
          </cell>
          <cell r="L216">
            <v>1</v>
          </cell>
          <cell r="M216">
            <v>31472822803</v>
          </cell>
          <cell r="N216">
            <v>0.48090244132327764</v>
          </cell>
          <cell r="O216">
            <v>31472822803</v>
          </cell>
          <cell r="P216">
            <v>0.48090244132327764</v>
          </cell>
          <cell r="Q216">
            <v>31472822803</v>
          </cell>
          <cell r="R216">
            <v>0.48090244132327764</v>
          </cell>
        </row>
        <row r="217">
          <cell r="A217" t="str">
            <v>A-03-03-05-003-028</v>
          </cell>
          <cell r="B217" t="str">
            <v>Nación</v>
          </cell>
          <cell r="C217" t="str">
            <v>10</v>
          </cell>
          <cell r="D217" t="str">
            <v>CSF</v>
          </cell>
          <cell r="E217" t="str">
            <v>SISTEMA GENERAL DE PARTICIPACION PROPOSITO GENERAL MUNICIPIOS DEL DEPARTAMENTO DE RISARALDA</v>
          </cell>
          <cell r="F217">
            <v>3549648794</v>
          </cell>
          <cell r="G217">
            <v>123243814337</v>
          </cell>
          <cell r="H217">
            <v>0</v>
          </cell>
          <cell r="I217">
            <v>126793463131</v>
          </cell>
          <cell r="J217">
            <v>0</v>
          </cell>
          <cell r="K217">
            <v>126793463131</v>
          </cell>
          <cell r="L217">
            <v>1</v>
          </cell>
          <cell r="M217">
            <v>61004950136</v>
          </cell>
          <cell r="N217">
            <v>0.48113639796218149</v>
          </cell>
          <cell r="O217">
            <v>61004950136</v>
          </cell>
          <cell r="P217">
            <v>0.48113639796218149</v>
          </cell>
          <cell r="Q217">
            <v>61004950136</v>
          </cell>
          <cell r="R217">
            <v>0.48113639796218149</v>
          </cell>
        </row>
        <row r="218">
          <cell r="A218" t="str">
            <v>A-03-03-05-003-029</v>
          </cell>
          <cell r="B218" t="str">
            <v>Nación</v>
          </cell>
          <cell r="C218" t="str">
            <v>10</v>
          </cell>
          <cell r="D218" t="str">
            <v>CSF</v>
          </cell>
          <cell r="E218" t="str">
            <v>SISTEMA GENERAL DE PARTICIPACION PROPOSITO GENERAL MUNICIPIOS DEL DEPARTAMENTO ARCHIPIELAGO DE SAN ANDRES PROVIDENCIA Y SANTA CATALINA</v>
          </cell>
          <cell r="F218">
            <v>240256177</v>
          </cell>
          <cell r="G218">
            <v>11104573130</v>
          </cell>
          <cell r="H218">
            <v>0</v>
          </cell>
          <cell r="I218">
            <v>11344829307</v>
          </cell>
          <cell r="J218">
            <v>0</v>
          </cell>
          <cell r="K218">
            <v>11344829307</v>
          </cell>
          <cell r="L218">
            <v>1</v>
          </cell>
          <cell r="M218">
            <v>5417121231</v>
          </cell>
          <cell r="N218">
            <v>0.47749693577650582</v>
          </cell>
          <cell r="O218">
            <v>5417121231</v>
          </cell>
          <cell r="P218">
            <v>0.47749693577650582</v>
          </cell>
          <cell r="Q218">
            <v>5417121231</v>
          </cell>
          <cell r="R218">
            <v>0.47749693577650582</v>
          </cell>
        </row>
        <row r="219">
          <cell r="A219" t="str">
            <v>A-03-03-05-003-030</v>
          </cell>
          <cell r="B219" t="str">
            <v>Nación</v>
          </cell>
          <cell r="C219" t="str">
            <v>10</v>
          </cell>
          <cell r="D219" t="str">
            <v>CSF</v>
          </cell>
          <cell r="E219" t="str">
            <v>SISTEMA GENERAL DE PARTICIPACION PROPOSITO GENERAL DISTRITO TURISTICO CULTURAL E HISTORICO DE SANTA MARTA</v>
          </cell>
          <cell r="F219">
            <v>1066153521</v>
          </cell>
          <cell r="G219">
            <v>37458438725</v>
          </cell>
          <cell r="H219">
            <v>0</v>
          </cell>
          <cell r="I219">
            <v>38524592246</v>
          </cell>
          <cell r="J219">
            <v>0</v>
          </cell>
          <cell r="K219">
            <v>38524592246</v>
          </cell>
          <cell r="L219">
            <v>1</v>
          </cell>
          <cell r="M219">
            <v>18528984385</v>
          </cell>
          <cell r="N219">
            <v>0.4809651005955517</v>
          </cell>
          <cell r="O219">
            <v>18528984385</v>
          </cell>
          <cell r="P219">
            <v>0.4809651005955517</v>
          </cell>
          <cell r="Q219">
            <v>18528984385</v>
          </cell>
          <cell r="R219">
            <v>0.4809651005955517</v>
          </cell>
        </row>
        <row r="220">
          <cell r="A220" t="str">
            <v>A-03-03-05-003-031</v>
          </cell>
          <cell r="B220" t="str">
            <v>Nación</v>
          </cell>
          <cell r="C220" t="str">
            <v>10</v>
          </cell>
          <cell r="D220" t="str">
            <v>CSF</v>
          </cell>
          <cell r="E220" t="str">
            <v>SISTEMA GENERAL DE PARTICIPACION PROPOSITO GENERAL MUNICIPIOS DEL DEPARTAMENTO DE SANTANDER</v>
          </cell>
          <cell r="F220">
            <v>15761036294</v>
          </cell>
          <cell r="G220">
            <v>545705439175</v>
          </cell>
          <cell r="H220">
            <v>0</v>
          </cell>
          <cell r="I220">
            <v>561466475469</v>
          </cell>
          <cell r="J220">
            <v>0</v>
          </cell>
          <cell r="K220">
            <v>561466475469</v>
          </cell>
          <cell r="L220">
            <v>1</v>
          </cell>
          <cell r="M220">
            <v>270164639609</v>
          </cell>
          <cell r="N220">
            <v>0.48117679578879236</v>
          </cell>
          <cell r="O220">
            <v>270164639609</v>
          </cell>
          <cell r="P220">
            <v>0.48117679578879236</v>
          </cell>
          <cell r="Q220">
            <v>270164639609</v>
          </cell>
          <cell r="R220">
            <v>0.48117679578879236</v>
          </cell>
        </row>
        <row r="221">
          <cell r="A221" t="str">
            <v>A-03-03-05-003-032</v>
          </cell>
          <cell r="B221" t="str">
            <v>Nación</v>
          </cell>
          <cell r="C221" t="str">
            <v>10</v>
          </cell>
          <cell r="D221" t="str">
            <v>CSF</v>
          </cell>
          <cell r="E221" t="str">
            <v>SISTEMA GENERAL DE PARTICIPACION PROPOSITO GENERAL MUNICIPIOS DEL DEPARTAMENTO DE SUCRE</v>
          </cell>
          <cell r="F221">
            <v>7485770768</v>
          </cell>
          <cell r="G221">
            <v>249753622636</v>
          </cell>
          <cell r="H221">
            <v>0</v>
          </cell>
          <cell r="I221">
            <v>257239393404</v>
          </cell>
          <cell r="J221">
            <v>0</v>
          </cell>
          <cell r="K221">
            <v>257239393404</v>
          </cell>
          <cell r="L221">
            <v>1</v>
          </cell>
          <cell r="M221">
            <v>123918954272</v>
          </cell>
          <cell r="N221">
            <v>0.48172619532414546</v>
          </cell>
          <cell r="O221">
            <v>123918954272</v>
          </cell>
          <cell r="P221">
            <v>0.48172619532414546</v>
          </cell>
          <cell r="Q221">
            <v>123918954272</v>
          </cell>
          <cell r="R221">
            <v>0.48172619532414546</v>
          </cell>
        </row>
        <row r="222">
          <cell r="A222" t="str">
            <v>A-03-03-05-003-033</v>
          </cell>
          <cell r="B222" t="str">
            <v>Nación</v>
          </cell>
          <cell r="C222" t="str">
            <v>10</v>
          </cell>
          <cell r="D222" t="str">
            <v>CSF</v>
          </cell>
          <cell r="E222" t="str">
            <v>SISTEMA GENERAL DE PARTICIPACION PROPOSITO GENERAL MUNICIPIOS DEL DEPARTAMENTO DE TOLIMA</v>
          </cell>
          <cell r="F222">
            <v>8919896409</v>
          </cell>
          <cell r="G222">
            <v>313961256176</v>
          </cell>
          <cell r="H222">
            <v>0</v>
          </cell>
          <cell r="I222">
            <v>322881152585</v>
          </cell>
          <cell r="J222">
            <v>0</v>
          </cell>
          <cell r="K222">
            <v>322881152585</v>
          </cell>
          <cell r="L222">
            <v>1</v>
          </cell>
          <cell r="M222">
            <v>155286175968</v>
          </cell>
          <cell r="N222">
            <v>0.48093911559957087</v>
          </cell>
          <cell r="O222">
            <v>155286175968</v>
          </cell>
          <cell r="P222">
            <v>0.48093911559957087</v>
          </cell>
          <cell r="Q222">
            <v>155286175968</v>
          </cell>
          <cell r="R222">
            <v>0.48093911559957087</v>
          </cell>
        </row>
        <row r="223">
          <cell r="A223" t="str">
            <v>A-03-03-05-003-034</v>
          </cell>
          <cell r="B223" t="str">
            <v>Nación</v>
          </cell>
          <cell r="C223" t="str">
            <v>10</v>
          </cell>
          <cell r="D223" t="str">
            <v>CSF</v>
          </cell>
          <cell r="E223" t="str">
            <v>SISTEMA GENERAL DE PARTICIPACION PROPOSITO GENERAL MUNICIPIOS DEL DEPARTAMENTO DEL VALLE DEL CAUCA</v>
          </cell>
          <cell r="F223">
            <v>11111481955</v>
          </cell>
          <cell r="G223">
            <v>387551138064</v>
          </cell>
          <cell r="H223">
            <v>0</v>
          </cell>
          <cell r="I223">
            <v>398662620019</v>
          </cell>
          <cell r="J223">
            <v>0</v>
          </cell>
          <cell r="K223">
            <v>398662620019</v>
          </cell>
          <cell r="L223">
            <v>1</v>
          </cell>
          <cell r="M223">
            <v>191784788314</v>
          </cell>
          <cell r="N223">
            <v>0.4810704056097852</v>
          </cell>
          <cell r="O223">
            <v>191784788314</v>
          </cell>
          <cell r="P223">
            <v>0.4810704056097852</v>
          </cell>
          <cell r="Q223">
            <v>191784788314</v>
          </cell>
          <cell r="R223">
            <v>0.4810704056097852</v>
          </cell>
        </row>
        <row r="224">
          <cell r="A224" t="str">
            <v>A-03-03-05-003-035</v>
          </cell>
          <cell r="B224" t="str">
            <v>Nación</v>
          </cell>
          <cell r="C224" t="str">
            <v>10</v>
          </cell>
          <cell r="D224" t="str">
            <v>CSF</v>
          </cell>
          <cell r="E224" t="str">
            <v>SISTEMA GENERAL DE PARTICIPACION PROPOSITO GENERAL MUNICIPIOS DEL DEPARTAMENTO DE VAUPES</v>
          </cell>
          <cell r="F224">
            <v>1082987268</v>
          </cell>
          <cell r="G224">
            <v>38944828306</v>
          </cell>
          <cell r="H224">
            <v>0</v>
          </cell>
          <cell r="I224">
            <v>40027815574</v>
          </cell>
          <cell r="J224">
            <v>0</v>
          </cell>
          <cell r="K224">
            <v>40027815574</v>
          </cell>
          <cell r="L224">
            <v>1</v>
          </cell>
          <cell r="M224">
            <v>19238761319</v>
          </cell>
          <cell r="N224">
            <v>0.48063480465060665</v>
          </cell>
          <cell r="O224">
            <v>19238761319</v>
          </cell>
          <cell r="P224">
            <v>0.48063480465060665</v>
          </cell>
          <cell r="Q224">
            <v>19238761319</v>
          </cell>
          <cell r="R224">
            <v>0.48063480465060665</v>
          </cell>
        </row>
        <row r="225">
          <cell r="A225" t="str">
            <v>A-03-03-05-003-036</v>
          </cell>
          <cell r="B225" t="str">
            <v>Nación</v>
          </cell>
          <cell r="C225" t="str">
            <v>10</v>
          </cell>
          <cell r="D225" t="str">
            <v>CSF</v>
          </cell>
          <cell r="E225" t="str">
            <v>SISTEMA GENERAL DE PARTICIPACION PROPOSITO GENERAL MUNICIPIOS DEL DEPARTAMENTO DE VICHADA</v>
          </cell>
          <cell r="F225">
            <v>1607444418</v>
          </cell>
          <cell r="G225">
            <v>53468933173</v>
          </cell>
          <cell r="H225">
            <v>0</v>
          </cell>
          <cell r="I225">
            <v>55076377591</v>
          </cell>
          <cell r="J225">
            <v>0</v>
          </cell>
          <cell r="K225">
            <v>55076377591</v>
          </cell>
          <cell r="L225">
            <v>1</v>
          </cell>
          <cell r="M225">
            <v>26534242444</v>
          </cell>
          <cell r="N225">
            <v>0.48177174325161037</v>
          </cell>
          <cell r="O225">
            <v>26534242444</v>
          </cell>
          <cell r="P225">
            <v>0.48177174325161037</v>
          </cell>
          <cell r="Q225">
            <v>26534242444</v>
          </cell>
          <cell r="R225">
            <v>0.48177174325161037</v>
          </cell>
        </row>
        <row r="226">
          <cell r="A226" t="str">
            <v>A-03-03-05-003-038</v>
          </cell>
          <cell r="B226" t="str">
            <v>Nación</v>
          </cell>
          <cell r="C226" t="str">
            <v>10</v>
          </cell>
          <cell r="D226" t="str">
            <v>CSF</v>
          </cell>
          <cell r="E226" t="str">
            <v>SISTEMA GENERAL DE PARTICIPACION PROPOSITO GENERAL FONPET ARTICULO 49 LEY 863 DE 2003 MUNICIPIOS DEL DEPARTAMENTO DE ANTIOQUIA</v>
          </cell>
          <cell r="F226">
            <v>1213427321</v>
          </cell>
          <cell r="G226">
            <v>43909831009</v>
          </cell>
          <cell r="H226">
            <v>0</v>
          </cell>
          <cell r="I226">
            <v>45123258330</v>
          </cell>
          <cell r="J226">
            <v>0</v>
          </cell>
          <cell r="K226">
            <v>45123258330</v>
          </cell>
          <cell r="L226">
            <v>1</v>
          </cell>
          <cell r="M226">
            <v>25164244229</v>
          </cell>
          <cell r="N226">
            <v>0.55767790625770619</v>
          </cell>
          <cell r="O226">
            <v>21172441411</v>
          </cell>
          <cell r="P226">
            <v>0.4692134875580028</v>
          </cell>
          <cell r="Q226">
            <v>21172441411</v>
          </cell>
          <cell r="R226">
            <v>0.4692134875580028</v>
          </cell>
        </row>
        <row r="227">
          <cell r="A227" t="str">
            <v>A-03-03-05-003-040</v>
          </cell>
          <cell r="B227" t="str">
            <v>Nación</v>
          </cell>
          <cell r="C227" t="str">
            <v>10</v>
          </cell>
          <cell r="D227" t="str">
            <v>CSF</v>
          </cell>
          <cell r="E227" t="str">
            <v>SISTEMA GENERAL DE PARTICIPACION PROPOSITO GENERAL FONPET ARTICULO 49 LEY 863 DE 2003 MUNICIPIOS DEL DEPARTAMENTO DE ATLANTICO</v>
          </cell>
          <cell r="F227">
            <v>301064428</v>
          </cell>
          <cell r="G227">
            <v>10396218635</v>
          </cell>
          <cell r="H227">
            <v>0</v>
          </cell>
          <cell r="I227">
            <v>10697283063</v>
          </cell>
          <cell r="J227">
            <v>0</v>
          </cell>
          <cell r="K227">
            <v>10697283063</v>
          </cell>
          <cell r="L227">
            <v>1</v>
          </cell>
          <cell r="M227">
            <v>5971729132</v>
          </cell>
          <cell r="N227">
            <v>0.55824727613828873</v>
          </cell>
          <cell r="O227">
            <v>5026618348</v>
          </cell>
          <cell r="P227">
            <v>0.46989673157160616</v>
          </cell>
          <cell r="Q227">
            <v>5026618348</v>
          </cell>
          <cell r="R227">
            <v>0.46989673157160616</v>
          </cell>
        </row>
        <row r="228">
          <cell r="A228" t="str">
            <v>A-03-03-05-003-041</v>
          </cell>
          <cell r="B228" t="str">
            <v>Nación</v>
          </cell>
          <cell r="C228" t="str">
            <v>10</v>
          </cell>
          <cell r="D228" t="str">
            <v>CSF</v>
          </cell>
          <cell r="E228" t="str">
            <v>SISTEMA GENERAL DE PARTICIPACION PROPOSITO GENERAL FONPET ARTICULO 49 LEY 863 DE 2003 BOGOTA DISTRITO CAPITAL</v>
          </cell>
          <cell r="F228">
            <v>1391056915</v>
          </cell>
          <cell r="G228">
            <v>47261144299</v>
          </cell>
          <cell r="H228">
            <v>0</v>
          </cell>
          <cell r="I228">
            <v>48652201214</v>
          </cell>
          <cell r="J228">
            <v>0</v>
          </cell>
          <cell r="K228">
            <v>48652201214</v>
          </cell>
          <cell r="L228">
            <v>1</v>
          </cell>
          <cell r="M228">
            <v>27169862899</v>
          </cell>
          <cell r="N228">
            <v>0.55845084540967671</v>
          </cell>
          <cell r="O228">
            <v>22873395235</v>
          </cell>
          <cell r="P228">
            <v>0.47014101447105799</v>
          </cell>
          <cell r="Q228">
            <v>22873395235</v>
          </cell>
          <cell r="R228">
            <v>0.47014101447105799</v>
          </cell>
        </row>
        <row r="229">
          <cell r="A229" t="str">
            <v>A-03-03-05-003-042</v>
          </cell>
          <cell r="B229" t="str">
            <v>Nación</v>
          </cell>
          <cell r="C229" t="str">
            <v>10</v>
          </cell>
          <cell r="D229" t="str">
            <v>CSF</v>
          </cell>
          <cell r="E229" t="str">
            <v>SISTEMA GENERAL DE PARTICIPACION PROPOSITO GENERAL FONPET ARTICULO 49 LEY 863 DE 2003 MUNICIPIOS DEL DEPARTAMENTO DE BOLIVAR</v>
          </cell>
          <cell r="F229">
            <v>328410908</v>
          </cell>
          <cell r="G229">
            <v>12947282188</v>
          </cell>
          <cell r="H229">
            <v>0</v>
          </cell>
          <cell r="I229">
            <v>13275693096</v>
          </cell>
          <cell r="J229">
            <v>0</v>
          </cell>
          <cell r="K229">
            <v>13275693096</v>
          </cell>
          <cell r="L229">
            <v>1</v>
          </cell>
          <cell r="M229">
            <v>7390564838</v>
          </cell>
          <cell r="N229">
            <v>0.55669898246041827</v>
          </cell>
          <cell r="O229">
            <v>6213539183</v>
          </cell>
          <cell r="P229">
            <v>0.46803877869639476</v>
          </cell>
          <cell r="Q229">
            <v>6213539183</v>
          </cell>
          <cell r="R229">
            <v>0.46803877869639476</v>
          </cell>
        </row>
        <row r="230">
          <cell r="A230" t="str">
            <v>A-03-03-05-003-043</v>
          </cell>
          <cell r="B230" t="str">
            <v>Nación</v>
          </cell>
          <cell r="C230" t="str">
            <v>10</v>
          </cell>
          <cell r="D230" t="str">
            <v>CSF</v>
          </cell>
          <cell r="E230" t="str">
            <v>SISTEMA GENERAL DE PARTICIPACION PROPOSITO GENERAL FONPET ARTICULO 49 LEY 863 DE 2003 MUNICIPIOS DEL DEPARTAMENTO DE BOYACA</v>
          </cell>
          <cell r="F230">
            <v>211855544</v>
          </cell>
          <cell r="G230">
            <v>6970661988</v>
          </cell>
          <cell r="H230">
            <v>0</v>
          </cell>
          <cell r="I230">
            <v>7182517532</v>
          </cell>
          <cell r="J230">
            <v>0</v>
          </cell>
          <cell r="K230">
            <v>7182517532</v>
          </cell>
          <cell r="L230">
            <v>1</v>
          </cell>
          <cell r="M230">
            <v>4014034820</v>
          </cell>
          <cell r="N230">
            <v>0.55886181998392925</v>
          </cell>
          <cell r="O230">
            <v>3380338274</v>
          </cell>
          <cell r="P230">
            <v>0.47063418347949809</v>
          </cell>
          <cell r="Q230">
            <v>3380338274</v>
          </cell>
          <cell r="R230">
            <v>0.47063418347949809</v>
          </cell>
        </row>
        <row r="231">
          <cell r="A231" t="str">
            <v>A-03-03-05-003-044</v>
          </cell>
          <cell r="B231" t="str">
            <v>Nación</v>
          </cell>
          <cell r="C231" t="str">
            <v>10</v>
          </cell>
          <cell r="D231" t="str">
            <v>CSF</v>
          </cell>
          <cell r="E231" t="str">
            <v>SISTEMA GENERAL DE PARTICIPACION PROPOSITO GENERAL FONPET ARTICULO 49 LEY 863 DE 2003 MUNICIPIOS DEL DEPARTAMENTO DE CALDAS</v>
          </cell>
          <cell r="F231">
            <v>183814196</v>
          </cell>
          <cell r="G231">
            <v>6177609360</v>
          </cell>
          <cell r="H231">
            <v>0</v>
          </cell>
          <cell r="I231">
            <v>6361423556</v>
          </cell>
          <cell r="J231">
            <v>0</v>
          </cell>
          <cell r="K231">
            <v>6361423556</v>
          </cell>
          <cell r="L231">
            <v>1</v>
          </cell>
          <cell r="M231">
            <v>3553419308</v>
          </cell>
          <cell r="N231">
            <v>0.558588699010376</v>
          </cell>
          <cell r="O231">
            <v>2991818456</v>
          </cell>
          <cell r="P231">
            <v>0.47030643843517722</v>
          </cell>
          <cell r="Q231">
            <v>2991818456</v>
          </cell>
          <cell r="R231">
            <v>0.47030643843517722</v>
          </cell>
        </row>
        <row r="232">
          <cell r="A232" t="str">
            <v>A-03-03-05-003-045</v>
          </cell>
          <cell r="B232" t="str">
            <v>Nación</v>
          </cell>
          <cell r="C232" t="str">
            <v>10</v>
          </cell>
          <cell r="D232" t="str">
            <v>CSF</v>
          </cell>
          <cell r="E232" t="str">
            <v>SISTEMA GENERAL DE PARTICIPACION PROPOSITO GENERAL FONPET ARTICULO 49 LEY 863 DE 2003 MUNICIPIOS DEL DEPARTAMENTO DE CAQUETA</v>
          </cell>
          <cell r="F232">
            <v>57116646</v>
          </cell>
          <cell r="G232">
            <v>1955214084</v>
          </cell>
          <cell r="H232">
            <v>0</v>
          </cell>
          <cell r="I232">
            <v>2012330730</v>
          </cell>
          <cell r="J232">
            <v>0</v>
          </cell>
          <cell r="K232">
            <v>2012330730</v>
          </cell>
          <cell r="L232">
            <v>1</v>
          </cell>
          <cell r="M232">
            <v>1123597062</v>
          </cell>
          <cell r="N232">
            <v>0.55835606207733057</v>
          </cell>
          <cell r="O232">
            <v>945850326</v>
          </cell>
          <cell r="P232">
            <v>0.47002727330014982</v>
          </cell>
          <cell r="Q232">
            <v>945850326</v>
          </cell>
          <cell r="R232">
            <v>0.47002727330014982</v>
          </cell>
        </row>
        <row r="233">
          <cell r="A233" t="str">
            <v>A-03-03-05-003-046</v>
          </cell>
          <cell r="B233" t="str">
            <v>Nación</v>
          </cell>
          <cell r="C233" t="str">
            <v>10</v>
          </cell>
          <cell r="D233" t="str">
            <v>CSF</v>
          </cell>
          <cell r="E233" t="str">
            <v>SISTEMA GENERAL DE PARTICIPACION PROPOSITO GENERAL FONPET ARTICULO 49 LEY 863 DE 2003 DISTRITO TURISTICO Y CULTURAL DE CARTAGENA</v>
          </cell>
          <cell r="F233">
            <v>199026092</v>
          </cell>
          <cell r="G233">
            <v>6567034747</v>
          </cell>
          <cell r="H233">
            <v>0</v>
          </cell>
          <cell r="I233">
            <v>6766060839</v>
          </cell>
          <cell r="J233">
            <v>0</v>
          </cell>
          <cell r="K233">
            <v>6766060839</v>
          </cell>
          <cell r="L233">
            <v>1</v>
          </cell>
          <cell r="M233">
            <v>3781045046</v>
          </cell>
          <cell r="N233">
            <v>0.55882516222819323</v>
          </cell>
          <cell r="O233">
            <v>3184041887</v>
          </cell>
          <cell r="P233">
            <v>0.47059019461471324</v>
          </cell>
          <cell r="Q233">
            <v>3184041887</v>
          </cell>
          <cell r="R233">
            <v>0.47059019461471324</v>
          </cell>
        </row>
        <row r="234">
          <cell r="A234" t="str">
            <v>A-03-03-05-003-048</v>
          </cell>
          <cell r="B234" t="str">
            <v>Nación</v>
          </cell>
          <cell r="C234" t="str">
            <v>10</v>
          </cell>
          <cell r="D234" t="str">
            <v>CSF</v>
          </cell>
          <cell r="E234" t="str">
            <v>SISTEMA GENERAL DE PARTICIPACION PROPOSITO GENERAL FONPET ARTICULO 49 LEY 863 DE 2003 MUNICIPIOS DEL DEPARTAMENTO DE CAUCA</v>
          </cell>
          <cell r="F234">
            <v>161019291</v>
          </cell>
          <cell r="G234">
            <v>5501976682</v>
          </cell>
          <cell r="H234">
            <v>0</v>
          </cell>
          <cell r="I234">
            <v>5662995973</v>
          </cell>
          <cell r="J234">
            <v>0</v>
          </cell>
          <cell r="K234">
            <v>5662995973</v>
          </cell>
          <cell r="L234">
            <v>1</v>
          </cell>
          <cell r="M234">
            <v>3162097485</v>
          </cell>
          <cell r="N234">
            <v>0.55837890404235324</v>
          </cell>
          <cell r="O234">
            <v>2661917786</v>
          </cell>
          <cell r="P234">
            <v>0.47005468460360494</v>
          </cell>
          <cell r="Q234">
            <v>2661917786</v>
          </cell>
          <cell r="R234">
            <v>0.47005468460360494</v>
          </cell>
        </row>
        <row r="235">
          <cell r="A235" t="str">
            <v>A-03-03-05-003-049</v>
          </cell>
          <cell r="B235" t="str">
            <v>Nación</v>
          </cell>
          <cell r="C235" t="str">
            <v>10</v>
          </cell>
          <cell r="D235" t="str">
            <v>CSF</v>
          </cell>
          <cell r="E235" t="str">
            <v>SISTEMA GENERAL DE PARTICIPACION PROPOSITO GENERAL FONPET ARTICULO 49 LEY 863 DE 2003 MUNICIPIOS DEL DEPARTAMENTO DE CESAR</v>
          </cell>
          <cell r="F235">
            <v>134277436</v>
          </cell>
          <cell r="G235">
            <v>5242949378</v>
          </cell>
          <cell r="H235">
            <v>0</v>
          </cell>
          <cell r="I235">
            <v>5377226814</v>
          </cell>
          <cell r="J235">
            <v>0</v>
          </cell>
          <cell r="K235">
            <v>5377226814</v>
          </cell>
          <cell r="L235">
            <v>1</v>
          </cell>
          <cell r="M235">
            <v>2994068014</v>
          </cell>
          <cell r="N235">
            <v>0.55680523019872008</v>
          </cell>
          <cell r="O235">
            <v>2517436251</v>
          </cell>
          <cell r="P235">
            <v>0.46816627568055569</v>
          </cell>
          <cell r="Q235">
            <v>2517436251</v>
          </cell>
          <cell r="R235">
            <v>0.46816627568055569</v>
          </cell>
        </row>
        <row r="236">
          <cell r="A236" t="str">
            <v>A-03-03-05-003-050</v>
          </cell>
          <cell r="B236" t="str">
            <v>Nación</v>
          </cell>
          <cell r="C236" t="str">
            <v>10</v>
          </cell>
          <cell r="D236" t="str">
            <v>CSF</v>
          </cell>
          <cell r="E236" t="str">
            <v>SISTEMA GENERAL DE PARTICIPACION PROPOSITO GENERAL FONPET ARTICULO 49 LEY 863 DE 2003 MUNICIPIOS DEL DEPARTAMENTO DE CHOCO</v>
          </cell>
          <cell r="F236">
            <v>88122531</v>
          </cell>
          <cell r="G236">
            <v>2858274481</v>
          </cell>
          <cell r="H236">
            <v>0</v>
          </cell>
          <cell r="I236">
            <v>2946397012</v>
          </cell>
          <cell r="J236">
            <v>0</v>
          </cell>
          <cell r="K236">
            <v>2946397012</v>
          </cell>
          <cell r="L236">
            <v>1</v>
          </cell>
          <cell r="M236">
            <v>1647181341</v>
          </cell>
          <cell r="N236">
            <v>0.55904935223983998</v>
          </cell>
          <cell r="O236">
            <v>1387338206</v>
          </cell>
          <cell r="P236">
            <v>0.47085922241628991</v>
          </cell>
          <cell r="Q236">
            <v>1387338206</v>
          </cell>
          <cell r="R236">
            <v>0.47085922241628991</v>
          </cell>
        </row>
        <row r="237">
          <cell r="A237" t="str">
            <v>A-03-03-05-003-051</v>
          </cell>
          <cell r="B237" t="str">
            <v>Nación</v>
          </cell>
          <cell r="C237" t="str">
            <v>10</v>
          </cell>
          <cell r="D237" t="str">
            <v>CSF</v>
          </cell>
          <cell r="E237" t="str">
            <v>SISTEMA GENERAL DE PARTICIPACION PROPOSITO GENERAL FONPET ARTICULO 49 LEY 863 DE 2003 MUNICIPIOS DEL DEPARTAMENTO DE CORDOBA</v>
          </cell>
          <cell r="F237">
            <v>337819724</v>
          </cell>
          <cell r="G237">
            <v>12424039774</v>
          </cell>
          <cell r="H237">
            <v>0</v>
          </cell>
          <cell r="I237">
            <v>12761859498</v>
          </cell>
          <cell r="J237">
            <v>0</v>
          </cell>
          <cell r="K237">
            <v>12761859498</v>
          </cell>
          <cell r="L237">
            <v>1</v>
          </cell>
          <cell r="M237">
            <v>7114568690</v>
          </cell>
          <cell r="N237">
            <v>0.55748683733079596</v>
          </cell>
          <cell r="O237">
            <v>5985110529</v>
          </cell>
          <cell r="P237">
            <v>0.4689842048439703</v>
          </cell>
          <cell r="Q237">
            <v>5985110529</v>
          </cell>
          <cell r="R237">
            <v>0.4689842048439703</v>
          </cell>
        </row>
        <row r="238">
          <cell r="A238" t="str">
            <v>A-03-03-05-003-052</v>
          </cell>
          <cell r="B238" t="str">
            <v>Nación</v>
          </cell>
          <cell r="C238" t="str">
            <v>10</v>
          </cell>
          <cell r="D238" t="str">
            <v>CSF</v>
          </cell>
          <cell r="E238" t="str">
            <v>SISTEMA GENERAL DE PARTICIPACION PROPOSITO GENERAL FONPET ARTICULO 49 LEY 863 DE 2003 MUNICIPIOS DEL DEPARTAMENTO DE CUNDINAMARCA</v>
          </cell>
          <cell r="F238">
            <v>240147213</v>
          </cell>
          <cell r="G238">
            <v>8407468711</v>
          </cell>
          <cell r="H238">
            <v>0</v>
          </cell>
          <cell r="I238">
            <v>8647615924</v>
          </cell>
          <cell r="J238">
            <v>0</v>
          </cell>
          <cell r="K238">
            <v>8647615924</v>
          </cell>
          <cell r="L238">
            <v>1</v>
          </cell>
          <cell r="M238">
            <v>4826039235</v>
          </cell>
          <cell r="N238">
            <v>0.55807742589563236</v>
          </cell>
          <cell r="O238">
            <v>4061723898</v>
          </cell>
          <cell r="P238">
            <v>0.46969291116726986</v>
          </cell>
          <cell r="Q238">
            <v>4061723898</v>
          </cell>
          <cell r="R238">
            <v>0.46969291116726986</v>
          </cell>
        </row>
        <row r="239">
          <cell r="A239" t="str">
            <v>A-03-03-05-003-054</v>
          </cell>
          <cell r="B239" t="str">
            <v>Nación</v>
          </cell>
          <cell r="C239" t="str">
            <v>10</v>
          </cell>
          <cell r="D239" t="str">
            <v>CSF</v>
          </cell>
          <cell r="E239" t="str">
            <v>SISTEMA GENERAL DE PARTICIPACION PROPOSITO GENERAL FONPET ARTICULO 49 LEY 863 DE 2003 MUNICIPIOS DEL DEPARTAMENTO DE HUILA</v>
          </cell>
          <cell r="F239">
            <v>142732122</v>
          </cell>
          <cell r="G239">
            <v>5156188716</v>
          </cell>
          <cell r="H239">
            <v>0</v>
          </cell>
          <cell r="I239">
            <v>5298920838</v>
          </cell>
          <cell r="J239">
            <v>0</v>
          </cell>
          <cell r="K239">
            <v>5298920838</v>
          </cell>
          <cell r="L239">
            <v>1</v>
          </cell>
          <cell r="M239">
            <v>2955198684</v>
          </cell>
          <cell r="N239">
            <v>0.55769821334326564</v>
          </cell>
          <cell r="O239">
            <v>2486454257</v>
          </cell>
          <cell r="P239">
            <v>0.46923785672904594</v>
          </cell>
          <cell r="Q239">
            <v>2486454257</v>
          </cell>
          <cell r="R239">
            <v>0.46923785672904594</v>
          </cell>
        </row>
        <row r="240">
          <cell r="A240" t="str">
            <v>A-03-03-05-003-055</v>
          </cell>
          <cell r="B240" t="str">
            <v>Nación</v>
          </cell>
          <cell r="C240" t="str">
            <v>10</v>
          </cell>
          <cell r="D240" t="str">
            <v>CSF</v>
          </cell>
          <cell r="E240" t="str">
            <v>SISTEMA GENERAL DE PARTICIPACION PROPOSITO GENERAL FONPET ARTICULO 49 LEY 863 DE 2003 MUNICIPIOS DEL DEPARTAMENTO DE LA GUAJIRA</v>
          </cell>
          <cell r="F240">
            <v>150616366</v>
          </cell>
          <cell r="G240">
            <v>4209819917</v>
          </cell>
          <cell r="H240">
            <v>0</v>
          </cell>
          <cell r="I240">
            <v>4360436283</v>
          </cell>
          <cell r="J240">
            <v>0</v>
          </cell>
          <cell r="K240">
            <v>4360436283</v>
          </cell>
          <cell r="L240">
            <v>1</v>
          </cell>
          <cell r="M240">
            <v>2446881772</v>
          </cell>
          <cell r="N240">
            <v>0.5611552636463556</v>
          </cell>
          <cell r="O240">
            <v>2064170871</v>
          </cell>
          <cell r="P240">
            <v>0.47338631665082859</v>
          </cell>
          <cell r="Q240">
            <v>2064170871</v>
          </cell>
          <cell r="R240">
            <v>0.47338631665082859</v>
          </cell>
        </row>
        <row r="241">
          <cell r="A241" t="str">
            <v>A-03-03-05-003-056</v>
          </cell>
          <cell r="B241" t="str">
            <v>Nación</v>
          </cell>
          <cell r="C241" t="str">
            <v>10</v>
          </cell>
          <cell r="D241" t="str">
            <v>CSF</v>
          </cell>
          <cell r="E241" t="str">
            <v>SISTEMA GENERAL DE PARTICIPACION PROPOSITO GENERAL FONPET ARTICULO 49 LEY 863 DE 2003 MUNICIPIOS DEL DEPARTAMENTO DE MAGDALENA</v>
          </cell>
          <cell r="F241">
            <v>147673911</v>
          </cell>
          <cell r="G241">
            <v>5009557079</v>
          </cell>
          <cell r="H241">
            <v>0</v>
          </cell>
          <cell r="I241">
            <v>5157230990</v>
          </cell>
          <cell r="J241">
            <v>0</v>
          </cell>
          <cell r="K241">
            <v>5157230990</v>
          </cell>
          <cell r="L241">
            <v>1</v>
          </cell>
          <cell r="M241">
            <v>2880159597</v>
          </cell>
          <cell r="N241">
            <v>0.55847015628826813</v>
          </cell>
          <cell r="O241">
            <v>2424745316</v>
          </cell>
          <cell r="P241">
            <v>0.4701641870805558</v>
          </cell>
          <cell r="Q241">
            <v>2424745316</v>
          </cell>
          <cell r="R241">
            <v>0.4701641870805558</v>
          </cell>
        </row>
        <row r="242">
          <cell r="A242" t="str">
            <v>A-03-03-05-003-057</v>
          </cell>
          <cell r="B242" t="str">
            <v>Nación</v>
          </cell>
          <cell r="C242" t="str">
            <v>10</v>
          </cell>
          <cell r="D242" t="str">
            <v>CSF</v>
          </cell>
          <cell r="E242" t="str">
            <v>SISTEMA GENERAL DE PARTICIPACION PROPOSITO GENERAL FONPET ARTICULO 49 LEY 863 DE 2003 MUNICIPIOS DEL DEPARTAMENTO DE META</v>
          </cell>
          <cell r="F242">
            <v>8143346</v>
          </cell>
          <cell r="G242">
            <v>219637749</v>
          </cell>
          <cell r="H242">
            <v>0</v>
          </cell>
          <cell r="I242">
            <v>227781095</v>
          </cell>
          <cell r="J242">
            <v>0</v>
          </cell>
          <cell r="K242">
            <v>227781095</v>
          </cell>
          <cell r="L242">
            <v>1</v>
          </cell>
          <cell r="M242">
            <v>127945754</v>
          </cell>
          <cell r="N242">
            <v>0.56170488600030655</v>
          </cell>
          <cell r="O242">
            <v>107978686</v>
          </cell>
          <cell r="P242">
            <v>0.47404586407840388</v>
          </cell>
          <cell r="Q242">
            <v>107978686</v>
          </cell>
          <cell r="R242">
            <v>0.47404586407840388</v>
          </cell>
        </row>
        <row r="243">
          <cell r="A243" t="str">
            <v>A-03-03-05-003-058</v>
          </cell>
          <cell r="B243" t="str">
            <v>Nación</v>
          </cell>
          <cell r="C243" t="str">
            <v>10</v>
          </cell>
          <cell r="D243" t="str">
            <v>CSF</v>
          </cell>
          <cell r="E243" t="str">
            <v>SISTEMA GENERAL DE PARTICIPACION PROPOSITO GENERAL FONPET ARTICULO 49 LEY 863 DE 2003 MUNICIPIOS DEL DEPARTAMENTO DE NARIÑO</v>
          </cell>
          <cell r="F243">
            <v>348828432</v>
          </cell>
          <cell r="G243">
            <v>11940604811</v>
          </cell>
          <cell r="H243">
            <v>0</v>
          </cell>
          <cell r="I243">
            <v>12289433243</v>
          </cell>
          <cell r="J243">
            <v>0</v>
          </cell>
          <cell r="K243">
            <v>12289433243</v>
          </cell>
          <cell r="L243">
            <v>1</v>
          </cell>
          <cell r="M243">
            <v>6861885606</v>
          </cell>
          <cell r="N243">
            <v>0.55835655479950597</v>
          </cell>
          <cell r="O243">
            <v>5776376077</v>
          </cell>
          <cell r="P243">
            <v>0.470027865629214</v>
          </cell>
          <cell r="Q243">
            <v>5776376077</v>
          </cell>
          <cell r="R243">
            <v>0.470027865629214</v>
          </cell>
        </row>
        <row r="244">
          <cell r="A244" t="str">
            <v>A-03-03-05-003-059</v>
          </cell>
          <cell r="B244" t="str">
            <v>Nación</v>
          </cell>
          <cell r="C244" t="str">
            <v>10</v>
          </cell>
          <cell r="D244" t="str">
            <v>CSF</v>
          </cell>
          <cell r="E244" t="str">
            <v>SISTEMA GENERAL DE PARTICIPACION PROPOSITO GENERAL FONPET ARTICULO 49 LEY 863 DE 2003 MUNICIPIOS DEL DEPARTAMENTO DE NORTE DE SANTANDER</v>
          </cell>
          <cell r="F244">
            <v>124103449</v>
          </cell>
          <cell r="G244">
            <v>4385842100</v>
          </cell>
          <cell r="H244">
            <v>0</v>
          </cell>
          <cell r="I244">
            <v>4509945549</v>
          </cell>
          <cell r="J244">
            <v>0</v>
          </cell>
          <cell r="K244">
            <v>4509945549</v>
          </cell>
          <cell r="L244">
            <v>1</v>
          </cell>
          <cell r="M244">
            <v>2516380963</v>
          </cell>
          <cell r="N244">
            <v>0.55796260412899279</v>
          </cell>
          <cell r="O244">
            <v>2117668044</v>
          </cell>
          <cell r="P244">
            <v>0.46955512455567344</v>
          </cell>
          <cell r="Q244">
            <v>2117668044</v>
          </cell>
          <cell r="R244">
            <v>0.46955512455567344</v>
          </cell>
        </row>
        <row r="245">
          <cell r="A245" t="str">
            <v>A-03-03-05-003-060</v>
          </cell>
          <cell r="B245" t="str">
            <v>Nación</v>
          </cell>
          <cell r="C245" t="str">
            <v>10</v>
          </cell>
          <cell r="D245" t="str">
            <v>CSF</v>
          </cell>
          <cell r="E245" t="str">
            <v>SISTEMA GENERAL DE PARTICIPACION PROPOSITO GENERAL FONPET ARTICULO 49 LEY 863 DE 2003 MUNICIPIOS DEL DEPARTAMENTO DE PUTUMAYO</v>
          </cell>
          <cell r="F245">
            <v>37716638</v>
          </cell>
          <cell r="G245">
            <v>1618047048</v>
          </cell>
          <cell r="H245">
            <v>0</v>
          </cell>
          <cell r="I245">
            <v>1655763686</v>
          </cell>
          <cell r="J245">
            <v>0</v>
          </cell>
          <cell r="K245">
            <v>1655763686</v>
          </cell>
          <cell r="L245">
            <v>1</v>
          </cell>
          <cell r="M245">
            <v>920287754</v>
          </cell>
          <cell r="N245">
            <v>0.55580863488027965</v>
          </cell>
          <cell r="O245">
            <v>773192568</v>
          </cell>
          <cell r="P245">
            <v>0.46697036209791593</v>
          </cell>
          <cell r="Q245">
            <v>773192568</v>
          </cell>
          <cell r="R245">
            <v>0.46697036209791593</v>
          </cell>
        </row>
        <row r="246">
          <cell r="A246" t="str">
            <v>A-03-03-05-003-061</v>
          </cell>
          <cell r="B246" t="str">
            <v>Nación</v>
          </cell>
          <cell r="C246" t="str">
            <v>10</v>
          </cell>
          <cell r="D246" t="str">
            <v>CSF</v>
          </cell>
          <cell r="E246" t="str">
            <v>SISTEMA GENERAL DE PARTICIPACION PROPOSITO GENERAL FONPET ARTICULO 49 LEY 863 DE 2003 MUNICIPIOS DEL DEPARTAMENTO DE QUINDIO</v>
          </cell>
          <cell r="F246">
            <v>81238766</v>
          </cell>
          <cell r="G246">
            <v>2870875890</v>
          </cell>
          <cell r="H246">
            <v>0</v>
          </cell>
          <cell r="I246">
            <v>2952114656</v>
          </cell>
          <cell r="J246">
            <v>0</v>
          </cell>
          <cell r="K246">
            <v>2952114656</v>
          </cell>
          <cell r="L246">
            <v>1</v>
          </cell>
          <cell r="M246">
            <v>1647171068</v>
          </cell>
          <cell r="N246">
            <v>0.5579631077852012</v>
          </cell>
          <cell r="O246">
            <v>1386182351</v>
          </cell>
          <cell r="P246">
            <v>0.46955572954548552</v>
          </cell>
          <cell r="Q246">
            <v>1386182351</v>
          </cell>
          <cell r="R246">
            <v>0.46955572954548552</v>
          </cell>
        </row>
        <row r="247">
          <cell r="A247" t="str">
            <v>A-03-03-05-003-062</v>
          </cell>
          <cell r="B247" t="str">
            <v>Nación</v>
          </cell>
          <cell r="C247" t="str">
            <v>10</v>
          </cell>
          <cell r="D247" t="str">
            <v>CSF</v>
          </cell>
          <cell r="E247" t="str">
            <v>SISTEMA GENERAL DE PARTICIPACION PROPOSITO GENERAL FONPET ARTICULO 49 LEY 863 DE 2003 MUNICIPIOS DEL DEPARTAMENTO DE RISARALDA</v>
          </cell>
          <cell r="F247">
            <v>191099540</v>
          </cell>
          <cell r="G247">
            <v>6548957567</v>
          </cell>
          <cell r="H247">
            <v>0</v>
          </cell>
          <cell r="I247">
            <v>6740057107</v>
          </cell>
          <cell r="J247">
            <v>0</v>
          </cell>
          <cell r="K247">
            <v>6740057107</v>
          </cell>
          <cell r="L247">
            <v>1</v>
          </cell>
          <cell r="M247">
            <v>3763258208</v>
          </cell>
          <cell r="N247">
            <v>0.55834218438469974</v>
          </cell>
          <cell r="O247">
            <v>3167898430</v>
          </cell>
          <cell r="P247">
            <v>0.47001062152869977</v>
          </cell>
          <cell r="Q247">
            <v>3167898430</v>
          </cell>
          <cell r="R247">
            <v>0.47001062152869977</v>
          </cell>
        </row>
        <row r="248">
          <cell r="A248" t="str">
            <v>A-03-03-05-003-063</v>
          </cell>
          <cell r="B248" t="str">
            <v>Nación</v>
          </cell>
          <cell r="C248" t="str">
            <v>10</v>
          </cell>
          <cell r="D248" t="str">
            <v>CSF</v>
          </cell>
          <cell r="E248" t="str">
            <v>SISTEMA GENERAL DE PARTICIPACION PROPOSITO GENERAL FONPET ARTICULO 49 LEY 863 DE 2003 MUNICIPIOS DEL DEPARTAMENTO ARCHIPIELAGO DE SAN ANDRES PROVIDENCIA Y SANTA CATALINA</v>
          </cell>
          <cell r="F248">
            <v>1340788</v>
          </cell>
          <cell r="G248">
            <v>128930836</v>
          </cell>
          <cell r="H248">
            <v>0</v>
          </cell>
          <cell r="I248">
            <v>130271624</v>
          </cell>
          <cell r="J248">
            <v>0</v>
          </cell>
          <cell r="K248">
            <v>130271624</v>
          </cell>
          <cell r="L248">
            <v>1</v>
          </cell>
          <cell r="M248">
            <v>71666698</v>
          </cell>
          <cell r="N248">
            <v>0.55013283629595344</v>
          </cell>
          <cell r="O248">
            <v>59945713</v>
          </cell>
          <cell r="P248">
            <v>0.46015940509039788</v>
          </cell>
          <cell r="Q248">
            <v>59945713</v>
          </cell>
          <cell r="R248">
            <v>0.46015940509039788</v>
          </cell>
        </row>
        <row r="249">
          <cell r="A249" t="str">
            <v>A-03-03-05-003-064</v>
          </cell>
          <cell r="B249" t="str">
            <v>Nación</v>
          </cell>
          <cell r="C249" t="str">
            <v>10</v>
          </cell>
          <cell r="D249" t="str">
            <v>CSF</v>
          </cell>
          <cell r="E249" t="str">
            <v>SISTEMA GENERAL DE PARTICIPACION PROPOSITO GENERAL FONPET ARTICULO 49 LEY 863 DE 2003 MUNICIPIOS DEL DEPARTAMENTO DE SANTANDER</v>
          </cell>
          <cell r="F249">
            <v>392441658</v>
          </cell>
          <cell r="G249">
            <v>13615539722</v>
          </cell>
          <cell r="H249">
            <v>0</v>
          </cell>
          <cell r="I249">
            <v>14007981380</v>
          </cell>
          <cell r="J249">
            <v>0</v>
          </cell>
          <cell r="K249">
            <v>14007981380</v>
          </cell>
          <cell r="L249">
            <v>1</v>
          </cell>
          <cell r="M249">
            <v>7819099704</v>
          </cell>
          <cell r="N249">
            <v>0.55818889902036695</v>
          </cell>
          <cell r="O249">
            <v>6581323363</v>
          </cell>
          <cell r="P249">
            <v>0.46982667841039061</v>
          </cell>
          <cell r="Q249">
            <v>6581323363</v>
          </cell>
          <cell r="R249">
            <v>0.46982667841039061</v>
          </cell>
        </row>
        <row r="250">
          <cell r="A250" t="str">
            <v>A-03-03-05-003-065</v>
          </cell>
          <cell r="B250" t="str">
            <v>Nación</v>
          </cell>
          <cell r="C250" t="str">
            <v>10</v>
          </cell>
          <cell r="D250" t="str">
            <v>CSF</v>
          </cell>
          <cell r="E250" t="str">
            <v>SISTEMA GENERAL DE PARTICIPACION PROPOSITO GENERAL FONPET ARTICULO 49 LEY 863 DE 2003 MUNICIPIOS DEL DEPARTAMENTO DE SUCRE</v>
          </cell>
          <cell r="F250">
            <v>231292378</v>
          </cell>
          <cell r="G250">
            <v>8144556030</v>
          </cell>
          <cell r="H250">
            <v>0</v>
          </cell>
          <cell r="I250">
            <v>8375848408</v>
          </cell>
          <cell r="J250">
            <v>0</v>
          </cell>
          <cell r="K250">
            <v>8375848408</v>
          </cell>
          <cell r="L250">
            <v>1</v>
          </cell>
          <cell r="M250">
            <v>4673777482</v>
          </cell>
          <cell r="N250">
            <v>0.55800645550556383</v>
          </cell>
          <cell r="O250">
            <v>3933363298</v>
          </cell>
          <cell r="P250">
            <v>0.46960774674994571</v>
          </cell>
          <cell r="Q250">
            <v>3933363298</v>
          </cell>
          <cell r="R250">
            <v>0.46960774674994571</v>
          </cell>
        </row>
        <row r="251">
          <cell r="A251" t="str">
            <v>A-03-03-05-003-066</v>
          </cell>
          <cell r="B251" t="str">
            <v>Nación</v>
          </cell>
          <cell r="C251" t="str">
            <v>10</v>
          </cell>
          <cell r="D251" t="str">
            <v>CSF</v>
          </cell>
          <cell r="E251" t="str">
            <v>SISTEMA GENERAL DE PARTICIPACION PROPOSITO GENERAL FONPET ARTICULO 49 LEY 863 DE 2003 MUNICIPIOS DEL DEPARTAMENTO DE TOLIMA</v>
          </cell>
          <cell r="F251">
            <v>220257524</v>
          </cell>
          <cell r="G251">
            <v>7654709471</v>
          </cell>
          <cell r="H251">
            <v>0</v>
          </cell>
          <cell r="I251">
            <v>7874966995</v>
          </cell>
          <cell r="J251">
            <v>0</v>
          </cell>
          <cell r="K251">
            <v>7874966995</v>
          </cell>
          <cell r="L251">
            <v>1</v>
          </cell>
          <cell r="M251">
            <v>4395553592</v>
          </cell>
          <cell r="N251">
            <v>0.55816787483564556</v>
          </cell>
          <cell r="O251">
            <v>3699670914</v>
          </cell>
          <cell r="P251">
            <v>0.46980145013293478</v>
          </cell>
          <cell r="Q251">
            <v>3699670914</v>
          </cell>
          <cell r="R251">
            <v>0.46980145013293478</v>
          </cell>
        </row>
        <row r="252">
          <cell r="A252" t="str">
            <v>A-03-03-05-003-067</v>
          </cell>
          <cell r="B252" t="str">
            <v>Nación</v>
          </cell>
          <cell r="C252" t="str">
            <v>10</v>
          </cell>
          <cell r="D252" t="str">
            <v>CSF</v>
          </cell>
          <cell r="E252" t="str">
            <v>SISTEMA GENERAL DE PARTICIPACION PROPOSITO GENERAL FONPET ARTICULO 49 LEY 863 DE 2003 MUNICIPIOS DEL DEPARTAMENTO DEL VALLE DEL CAUCA</v>
          </cell>
          <cell r="F252">
            <v>776820696</v>
          </cell>
          <cell r="G252">
            <v>27148780726</v>
          </cell>
          <cell r="H252">
            <v>0</v>
          </cell>
          <cell r="I252">
            <v>27925601422</v>
          </cell>
          <cell r="J252">
            <v>0</v>
          </cell>
          <cell r="K252">
            <v>27925601422</v>
          </cell>
          <cell r="L252">
            <v>1</v>
          </cell>
          <cell r="M252">
            <v>15585246558</v>
          </cell>
          <cell r="N252">
            <v>0.55809886857877389</v>
          </cell>
          <cell r="O252">
            <v>13117175581</v>
          </cell>
          <cell r="P252">
            <v>0.46971864214412906</v>
          </cell>
          <cell r="Q252">
            <v>13117175581</v>
          </cell>
          <cell r="R252">
            <v>0.46971864214412906</v>
          </cell>
        </row>
        <row r="253">
          <cell r="A253" t="str">
            <v>A-03-03-05-004</v>
          </cell>
          <cell r="B253" t="str">
            <v>Nación</v>
          </cell>
          <cell r="C253" t="str">
            <v>10</v>
          </cell>
          <cell r="D253" t="str">
            <v>CSF</v>
          </cell>
          <cell r="E253" t="str">
            <v>MUNICIPIOS DE LA RIBERA DEL RÍO MAGDALENA - ASIGNACIONES ESPECIALES</v>
          </cell>
          <cell r="F253">
            <v>70313882803</v>
          </cell>
          <cell r="G253">
            <v>0</v>
          </cell>
          <cell r="H253">
            <v>0</v>
          </cell>
          <cell r="I253">
            <v>70313882803</v>
          </cell>
          <cell r="J253">
            <v>0</v>
          </cell>
          <cell r="K253">
            <v>70313882803</v>
          </cell>
          <cell r="L253">
            <v>1</v>
          </cell>
          <cell r="M253">
            <v>33049644007</v>
          </cell>
          <cell r="N253">
            <v>0.47003013757035628</v>
          </cell>
          <cell r="O253">
            <v>33049644007</v>
          </cell>
          <cell r="P253">
            <v>0.47003013757035628</v>
          </cell>
          <cell r="Q253">
            <v>33049644007</v>
          </cell>
          <cell r="R253">
            <v>0.47003013757035628</v>
          </cell>
        </row>
        <row r="254">
          <cell r="A254" t="str">
            <v>A-03-03-05-004-001</v>
          </cell>
          <cell r="B254" t="str">
            <v>Nación</v>
          </cell>
          <cell r="C254" t="str">
            <v>10</v>
          </cell>
          <cell r="D254" t="str">
            <v>CSF</v>
          </cell>
          <cell r="E254" t="str">
            <v>SISTEMA GENERAL DE PARTICIPACION MUNICIPIOS DE LA RIBERA DEL RIO MAGDALENA DEPARTAMENTO DE ANTIOQUIA</v>
          </cell>
          <cell r="F254">
            <v>147755877</v>
          </cell>
          <cell r="G254">
            <v>5057008094</v>
          </cell>
          <cell r="H254">
            <v>0</v>
          </cell>
          <cell r="I254">
            <v>5204763971</v>
          </cell>
          <cell r="J254">
            <v>0</v>
          </cell>
          <cell r="K254">
            <v>5204763971</v>
          </cell>
          <cell r="L254">
            <v>1</v>
          </cell>
          <cell r="M254">
            <v>2446395922</v>
          </cell>
          <cell r="N254">
            <v>0.47003013693433054</v>
          </cell>
          <cell r="O254">
            <v>2446395922</v>
          </cell>
          <cell r="P254">
            <v>0.47003013693433054</v>
          </cell>
          <cell r="Q254">
            <v>2446395922</v>
          </cell>
          <cell r="R254">
            <v>0.47003013693433054</v>
          </cell>
        </row>
        <row r="255">
          <cell r="A255" t="str">
            <v>A-03-03-05-004-002</v>
          </cell>
          <cell r="B255" t="str">
            <v>Nación</v>
          </cell>
          <cell r="C255" t="str">
            <v>10</v>
          </cell>
          <cell r="D255" t="str">
            <v>CSF</v>
          </cell>
          <cell r="E255" t="str">
            <v>SISTEMA GENERAL DE PARTICIPACION MUNICIPIOS DE LA RIBERA DEL RIO MAGDALENA DEPARTAMENTO DE ATLANTICO</v>
          </cell>
          <cell r="F255">
            <v>62620349</v>
          </cell>
          <cell r="G255">
            <v>2143208192</v>
          </cell>
          <cell r="H255">
            <v>0</v>
          </cell>
          <cell r="I255">
            <v>2205828541</v>
          </cell>
          <cell r="J255">
            <v>0</v>
          </cell>
          <cell r="K255">
            <v>2205828541</v>
          </cell>
          <cell r="L255">
            <v>1</v>
          </cell>
          <cell r="M255">
            <v>1036805894</v>
          </cell>
          <cell r="N255">
            <v>0.47003013821281409</v>
          </cell>
          <cell r="O255">
            <v>1036805894</v>
          </cell>
          <cell r="P255">
            <v>0.47003013821281409</v>
          </cell>
          <cell r="Q255">
            <v>1036805894</v>
          </cell>
          <cell r="R255">
            <v>0.47003013821281409</v>
          </cell>
        </row>
        <row r="256">
          <cell r="A256" t="str">
            <v>A-03-03-05-004-003</v>
          </cell>
          <cell r="B256" t="str">
            <v>Nación</v>
          </cell>
          <cell r="C256" t="str">
            <v>10</v>
          </cell>
          <cell r="D256" t="str">
            <v>CSF</v>
          </cell>
          <cell r="E256" t="str">
            <v>SISTEMA GENERAL DE PARTICIPACION MUNICIPIOS DE LA RIBERA DEL RIO MAGDALENA DISTRITO ESPECIAL INDUSTRIAL Y PORTUARIO DE BARRANQUILLA</v>
          </cell>
          <cell r="F256">
            <v>9850392</v>
          </cell>
          <cell r="G256">
            <v>337133873</v>
          </cell>
          <cell r="H256">
            <v>0</v>
          </cell>
          <cell r="I256">
            <v>346984265</v>
          </cell>
          <cell r="J256">
            <v>0</v>
          </cell>
          <cell r="K256">
            <v>346984265</v>
          </cell>
          <cell r="L256">
            <v>1</v>
          </cell>
          <cell r="M256">
            <v>163093062</v>
          </cell>
          <cell r="N256">
            <v>0.47003013811015321</v>
          </cell>
          <cell r="O256">
            <v>163093062</v>
          </cell>
          <cell r="P256">
            <v>0.47003013811015321</v>
          </cell>
          <cell r="Q256">
            <v>163093062</v>
          </cell>
          <cell r="R256">
            <v>0.47003013811015321</v>
          </cell>
        </row>
        <row r="257">
          <cell r="A257" t="str">
            <v>A-03-03-05-004-004</v>
          </cell>
          <cell r="B257" t="str">
            <v>Nación</v>
          </cell>
          <cell r="C257" t="str">
            <v>10</v>
          </cell>
          <cell r="D257" t="str">
            <v>CSF</v>
          </cell>
          <cell r="E257" t="str">
            <v>SISTEMA GENERAL DE PARTICIPACION MUNICIPIOS DE LA RIBERA DEL RIO MAGDALENA DEPARTAMENTO DE BOLIVAR</v>
          </cell>
          <cell r="F257">
            <v>500259187</v>
          </cell>
          <cell r="G257">
            <v>17121584550</v>
          </cell>
          <cell r="H257">
            <v>0</v>
          </cell>
          <cell r="I257">
            <v>17621843737</v>
          </cell>
          <cell r="J257">
            <v>0</v>
          </cell>
          <cell r="K257">
            <v>17621843737</v>
          </cell>
          <cell r="L257">
            <v>1</v>
          </cell>
          <cell r="M257">
            <v>8282797637</v>
          </cell>
          <cell r="N257">
            <v>0.47003013763020068</v>
          </cell>
          <cell r="O257">
            <v>8282797637</v>
          </cell>
          <cell r="P257">
            <v>0.47003013763020068</v>
          </cell>
          <cell r="Q257">
            <v>8282797637</v>
          </cell>
          <cell r="R257">
            <v>0.47003013763020068</v>
          </cell>
        </row>
        <row r="258">
          <cell r="A258" t="str">
            <v>A-03-03-05-004-005</v>
          </cell>
          <cell r="B258" t="str">
            <v>Nación</v>
          </cell>
          <cell r="C258" t="str">
            <v>10</v>
          </cell>
          <cell r="D258" t="str">
            <v>CSF</v>
          </cell>
          <cell r="E258" t="str">
            <v>SISTEMA GENERAL DE PARTICIPACION MUNICIPIOS DE LA RIBERA DEL RIO MAGDALENA DEPARTAMENTO DE BOYACA</v>
          </cell>
          <cell r="F258">
            <v>42215965</v>
          </cell>
          <cell r="G258">
            <v>1444859456</v>
          </cell>
          <cell r="H258">
            <v>0</v>
          </cell>
          <cell r="I258">
            <v>1487075421</v>
          </cell>
          <cell r="J258">
            <v>0</v>
          </cell>
          <cell r="K258">
            <v>1487075421</v>
          </cell>
          <cell r="L258">
            <v>1</v>
          </cell>
          <cell r="M258">
            <v>698970265</v>
          </cell>
          <cell r="N258">
            <v>0.47003013776528557</v>
          </cell>
          <cell r="O258">
            <v>698970265</v>
          </cell>
          <cell r="P258">
            <v>0.47003013776528557</v>
          </cell>
          <cell r="Q258">
            <v>698970265</v>
          </cell>
          <cell r="R258">
            <v>0.47003013776528557</v>
          </cell>
        </row>
        <row r="259">
          <cell r="A259" t="str">
            <v>A-03-03-05-004-006</v>
          </cell>
          <cell r="B259" t="str">
            <v>Nación</v>
          </cell>
          <cell r="C259" t="str">
            <v>10</v>
          </cell>
          <cell r="D259" t="str">
            <v>CSF</v>
          </cell>
          <cell r="E259" t="str">
            <v>SISTEMA GENERAL DE PARTICIPACION MUNICIPIOS DE LA RIBERA DEL RIO MAGDALENA DEPARTAMENTO DE CALDAS</v>
          </cell>
          <cell r="F259">
            <v>42215965</v>
          </cell>
          <cell r="G259">
            <v>1444859456</v>
          </cell>
          <cell r="H259">
            <v>0</v>
          </cell>
          <cell r="I259">
            <v>1487075421</v>
          </cell>
          <cell r="J259">
            <v>0</v>
          </cell>
          <cell r="K259">
            <v>1487075421</v>
          </cell>
          <cell r="L259">
            <v>1</v>
          </cell>
          <cell r="M259">
            <v>698970265</v>
          </cell>
          <cell r="N259">
            <v>0.47003013776528557</v>
          </cell>
          <cell r="O259">
            <v>698970265</v>
          </cell>
          <cell r="P259">
            <v>0.47003013776528557</v>
          </cell>
          <cell r="Q259">
            <v>698970265</v>
          </cell>
          <cell r="R259">
            <v>0.47003013776528557</v>
          </cell>
        </row>
        <row r="260">
          <cell r="A260" t="str">
            <v>A-03-03-05-004-007</v>
          </cell>
          <cell r="B260" t="str">
            <v>Nación</v>
          </cell>
          <cell r="C260" t="str">
            <v>10</v>
          </cell>
          <cell r="D260" t="str">
            <v>CSF</v>
          </cell>
          <cell r="E260" t="str">
            <v>SISTEMA GENERAL DE PARTICIPACION MUNICIPIOS DE LA RIBERA DEL RIO MAGDALENA DEPARTAMENTO DE CESAR</v>
          </cell>
          <cell r="F260">
            <v>67545544</v>
          </cell>
          <cell r="G260">
            <v>2311775129</v>
          </cell>
          <cell r="H260">
            <v>0</v>
          </cell>
          <cell r="I260">
            <v>2379320673</v>
          </cell>
          <cell r="J260">
            <v>0</v>
          </cell>
          <cell r="K260">
            <v>2379320673</v>
          </cell>
          <cell r="L260">
            <v>1</v>
          </cell>
          <cell r="M260">
            <v>1118352424</v>
          </cell>
          <cell r="N260">
            <v>0.47003013788381437</v>
          </cell>
          <cell r="O260">
            <v>1118352424</v>
          </cell>
          <cell r="P260">
            <v>0.47003013788381437</v>
          </cell>
          <cell r="Q260">
            <v>1118352424</v>
          </cell>
          <cell r="R260">
            <v>0.47003013788381437</v>
          </cell>
        </row>
        <row r="261">
          <cell r="A261" t="str">
            <v>A-03-03-05-004-008</v>
          </cell>
          <cell r="B261" t="str">
            <v>Nación</v>
          </cell>
          <cell r="C261" t="str">
            <v>10</v>
          </cell>
          <cell r="D261" t="str">
            <v>CSF</v>
          </cell>
          <cell r="E261" t="str">
            <v>SISTEMA GENERAL DE PARTICIPACION MUNICIPIOS DE LA RIBERA DEL RIO MAGDALENA DEPARTAMENTO DE CUNDINAMARCA</v>
          </cell>
          <cell r="F261">
            <v>144237881</v>
          </cell>
          <cell r="G261">
            <v>4936603140</v>
          </cell>
          <cell r="H261">
            <v>0</v>
          </cell>
          <cell r="I261">
            <v>5080841021</v>
          </cell>
          <cell r="J261">
            <v>0</v>
          </cell>
          <cell r="K261">
            <v>5080841021</v>
          </cell>
          <cell r="L261">
            <v>1</v>
          </cell>
          <cell r="M261">
            <v>2388148406</v>
          </cell>
          <cell r="N261">
            <v>0.47003013794947868</v>
          </cell>
          <cell r="O261">
            <v>2388148406</v>
          </cell>
          <cell r="P261">
            <v>0.47003013794947868</v>
          </cell>
          <cell r="Q261">
            <v>2388148406</v>
          </cell>
          <cell r="R261">
            <v>0.47003013794947868</v>
          </cell>
        </row>
        <row r="262">
          <cell r="A262" t="str">
            <v>A-03-03-05-004-009</v>
          </cell>
          <cell r="B262" t="str">
            <v>Nación</v>
          </cell>
          <cell r="C262" t="str">
            <v>10</v>
          </cell>
          <cell r="D262" t="str">
            <v>CSF</v>
          </cell>
          <cell r="E262" t="str">
            <v>SISTEMA GENERAL DE PARTICIPACION MUNICIPIOS DE LA RIBERA DEL RIO MAGDALENA DEPARTAMENTO DE HUILA</v>
          </cell>
          <cell r="F262">
            <v>349688911</v>
          </cell>
          <cell r="G262">
            <v>11968252492</v>
          </cell>
          <cell r="H262">
            <v>0</v>
          </cell>
          <cell r="I262">
            <v>12317941403</v>
          </cell>
          <cell r="J262">
            <v>0</v>
          </cell>
          <cell r="K262">
            <v>12317941403</v>
          </cell>
          <cell r="L262">
            <v>1</v>
          </cell>
          <cell r="M262">
            <v>5789803696</v>
          </cell>
          <cell r="N262">
            <v>0.47003013787595299</v>
          </cell>
          <cell r="O262">
            <v>5789803696</v>
          </cell>
          <cell r="P262">
            <v>0.47003013787595299</v>
          </cell>
          <cell r="Q262">
            <v>5789803696</v>
          </cell>
          <cell r="R262">
            <v>0.47003013787595299</v>
          </cell>
        </row>
        <row r="263">
          <cell r="A263" t="str">
            <v>A-03-03-05-004-010</v>
          </cell>
          <cell r="B263" t="str">
            <v>Nación</v>
          </cell>
          <cell r="C263" t="str">
            <v>10</v>
          </cell>
          <cell r="D263" t="str">
            <v>CSF</v>
          </cell>
          <cell r="E263" t="str">
            <v>SISTEMA GENERAL DE PARTICIPACION MUNICIPIOS DE LA RIBERA DEL RIO MAGDALENA DEPARTAMENTO DE MAGDALENA</v>
          </cell>
          <cell r="F263">
            <v>242038199</v>
          </cell>
          <cell r="G263">
            <v>8283860879</v>
          </cell>
          <cell r="H263">
            <v>0</v>
          </cell>
          <cell r="I263">
            <v>8525899078</v>
          </cell>
          <cell r="J263">
            <v>0</v>
          </cell>
          <cell r="K263">
            <v>8525899078</v>
          </cell>
          <cell r="L263">
            <v>1</v>
          </cell>
          <cell r="M263">
            <v>4007429519</v>
          </cell>
          <cell r="N263">
            <v>0.47003013785850023</v>
          </cell>
          <cell r="O263">
            <v>4007429519</v>
          </cell>
          <cell r="P263">
            <v>0.47003013785850023</v>
          </cell>
          <cell r="Q263">
            <v>4007429519</v>
          </cell>
          <cell r="R263">
            <v>0.47003013785850023</v>
          </cell>
        </row>
        <row r="264">
          <cell r="A264" t="str">
            <v>A-03-03-05-004-011</v>
          </cell>
          <cell r="B264" t="str">
            <v>Nación</v>
          </cell>
          <cell r="C264" t="str">
            <v>10</v>
          </cell>
          <cell r="D264" t="str">
            <v>CSF</v>
          </cell>
          <cell r="E264" t="str">
            <v>SISTEMA GENERAL DE PARTICIPACION MUNICIPIOS DE LA RIBERA DEL RIO MAGDALENA DEPARTAMENTO DE SANTANDER</v>
          </cell>
          <cell r="F264">
            <v>173789057</v>
          </cell>
          <cell r="G264">
            <v>5948004759</v>
          </cell>
          <cell r="H264">
            <v>0</v>
          </cell>
          <cell r="I264">
            <v>6121793816</v>
          </cell>
          <cell r="J264">
            <v>0</v>
          </cell>
          <cell r="K264">
            <v>6121793816</v>
          </cell>
          <cell r="L264">
            <v>1</v>
          </cell>
          <cell r="M264">
            <v>2877427582</v>
          </cell>
          <cell r="N264">
            <v>0.47003013634329172</v>
          </cell>
          <cell r="O264">
            <v>2877427582</v>
          </cell>
          <cell r="P264">
            <v>0.47003013634329172</v>
          </cell>
          <cell r="Q264">
            <v>2877427582</v>
          </cell>
          <cell r="R264">
            <v>0.47003013634329172</v>
          </cell>
        </row>
        <row r="265">
          <cell r="A265" t="str">
            <v>A-03-03-05-004-012</v>
          </cell>
          <cell r="B265" t="str">
            <v>Nación</v>
          </cell>
          <cell r="C265" t="str">
            <v>10</v>
          </cell>
          <cell r="D265" t="str">
            <v>CSF</v>
          </cell>
          <cell r="E265" t="str">
            <v>SISTEMA GENERAL DE PARTICIPACION MUNICIPIOS DE LA RIBERA DEL RIO MAGDALENA DEPARTAMENTO DE TOLIMA</v>
          </cell>
          <cell r="F265">
            <v>213894220</v>
          </cell>
          <cell r="G265">
            <v>7320621236</v>
          </cell>
          <cell r="H265">
            <v>0</v>
          </cell>
          <cell r="I265">
            <v>7534515456</v>
          </cell>
          <cell r="J265">
            <v>0</v>
          </cell>
          <cell r="K265">
            <v>7534515456</v>
          </cell>
          <cell r="L265">
            <v>1</v>
          </cell>
          <cell r="M265">
            <v>3541449335</v>
          </cell>
          <cell r="N265">
            <v>0.47003013739653543</v>
          </cell>
          <cell r="O265">
            <v>3541449335</v>
          </cell>
          <cell r="P265">
            <v>0.47003013739653543</v>
          </cell>
          <cell r="Q265">
            <v>3541449335</v>
          </cell>
          <cell r="R265">
            <v>0.47003013739653543</v>
          </cell>
        </row>
        <row r="266">
          <cell r="A266" t="str">
            <v>A-03-03-05-005</v>
          </cell>
          <cell r="B266" t="str">
            <v>Nación</v>
          </cell>
          <cell r="C266" t="str">
            <v>10</v>
          </cell>
          <cell r="D266" t="str">
            <v>CSF</v>
          </cell>
          <cell r="E266" t="str">
            <v>PROGRAMAS DE ALIMENTACIÓN ESCOLAR - ASIGNACIONES ESPECIALES</v>
          </cell>
          <cell r="F266">
            <v>439461767530</v>
          </cell>
          <cell r="G266">
            <v>0</v>
          </cell>
          <cell r="H266">
            <v>0</v>
          </cell>
          <cell r="I266">
            <v>439461767530</v>
          </cell>
          <cell r="J266">
            <v>0</v>
          </cell>
          <cell r="K266">
            <v>439461767530</v>
          </cell>
          <cell r="L266">
            <v>1</v>
          </cell>
          <cell r="M266">
            <v>206399530784</v>
          </cell>
          <cell r="N266">
            <v>0.46966436225856684</v>
          </cell>
          <cell r="O266">
            <v>206399530784</v>
          </cell>
          <cell r="P266">
            <v>0.46966436225856684</v>
          </cell>
          <cell r="Q266">
            <v>206399530784</v>
          </cell>
          <cell r="R266">
            <v>0.46966436225856684</v>
          </cell>
        </row>
        <row r="267">
          <cell r="A267" t="str">
            <v>A-03-03-05-005-001</v>
          </cell>
          <cell r="B267" t="str">
            <v>Nación</v>
          </cell>
          <cell r="C267" t="str">
            <v>10</v>
          </cell>
          <cell r="D267" t="str">
            <v>CSF</v>
          </cell>
          <cell r="E267" t="str">
            <v>SISTEMA GENERAL DE PARTICIPACION PROGRAMAS DE ALIMENTACION ESCOLAR MUNICIPIOS DEL DEPARTAMENTO DE AMAZONAS.</v>
          </cell>
          <cell r="F267">
            <v>34242822</v>
          </cell>
          <cell r="G267">
            <v>1226054522</v>
          </cell>
          <cell r="H267">
            <v>0</v>
          </cell>
          <cell r="I267">
            <v>1260297344</v>
          </cell>
          <cell r="J267">
            <v>0</v>
          </cell>
          <cell r="K267">
            <v>1260297344</v>
          </cell>
          <cell r="L267">
            <v>1</v>
          </cell>
          <cell r="M267">
            <v>591540332</v>
          </cell>
          <cell r="N267">
            <v>0.46936568962570152</v>
          </cell>
          <cell r="O267">
            <v>591540332</v>
          </cell>
          <cell r="P267">
            <v>0.46936568962570152</v>
          </cell>
          <cell r="Q267">
            <v>591540332</v>
          </cell>
          <cell r="R267">
            <v>0.46936568962570152</v>
          </cell>
        </row>
        <row r="268">
          <cell r="A268" t="str">
            <v>A-03-03-05-005-002</v>
          </cell>
          <cell r="B268" t="str">
            <v>Nación</v>
          </cell>
          <cell r="C268" t="str">
            <v>10</v>
          </cell>
          <cell r="D268" t="str">
            <v>CSF</v>
          </cell>
          <cell r="E268" t="str">
            <v>SISTEMA GENERAL DE PARTICIPACION PROGRAMAS DE ALIMENTACION ESCOLAR MUNICIPIOS DEL DEPARTAMENTO DE ANTIOQUIA.</v>
          </cell>
          <cell r="F268">
            <v>1260946105</v>
          </cell>
          <cell r="G268">
            <v>42838928596</v>
          </cell>
          <cell r="H268">
            <v>0</v>
          </cell>
          <cell r="I268">
            <v>44099874701</v>
          </cell>
          <cell r="J268">
            <v>0</v>
          </cell>
          <cell r="K268">
            <v>44099874701</v>
          </cell>
          <cell r="L268">
            <v>1</v>
          </cell>
          <cell r="M268">
            <v>20733186365</v>
          </cell>
          <cell r="N268">
            <v>0.47014161617402189</v>
          </cell>
          <cell r="O268">
            <v>20733186365</v>
          </cell>
          <cell r="P268">
            <v>0.47014161617402189</v>
          </cell>
          <cell r="Q268">
            <v>20733186365</v>
          </cell>
          <cell r="R268">
            <v>0.47014161617402189</v>
          </cell>
        </row>
        <row r="269">
          <cell r="A269" t="str">
            <v>A-03-03-05-005-003</v>
          </cell>
          <cell r="B269" t="str">
            <v>Nación</v>
          </cell>
          <cell r="C269" t="str">
            <v>10</v>
          </cell>
          <cell r="D269" t="str">
            <v>CSF</v>
          </cell>
          <cell r="E269" t="str">
            <v>SISTEMA GENERAL DE PARTICIPACION PROGRAMAS DE ALIMENTACION ESCOLAR MUNICIPIOS DEL DEPARTAMENTO DE ARAUCA.</v>
          </cell>
          <cell r="F269">
            <v>155152308</v>
          </cell>
          <cell r="G269">
            <v>5579534342</v>
          </cell>
          <cell r="H269">
            <v>0</v>
          </cell>
          <cell r="I269">
            <v>5734686650</v>
          </cell>
          <cell r="J269">
            <v>0</v>
          </cell>
          <cell r="K269">
            <v>5734686650</v>
          </cell>
          <cell r="L269">
            <v>1</v>
          </cell>
          <cell r="M269">
            <v>2691304283</v>
          </cell>
          <cell r="N269">
            <v>0.4693027618169861</v>
          </cell>
          <cell r="O269">
            <v>2691304283</v>
          </cell>
          <cell r="P269">
            <v>0.4693027618169861</v>
          </cell>
          <cell r="Q269">
            <v>2691304283</v>
          </cell>
          <cell r="R269">
            <v>0.4693027618169861</v>
          </cell>
        </row>
        <row r="270">
          <cell r="A270" t="str">
            <v>A-03-03-05-005-004</v>
          </cell>
          <cell r="B270" t="str">
            <v>Nación</v>
          </cell>
          <cell r="C270" t="str">
            <v>10</v>
          </cell>
          <cell r="D270" t="str">
            <v>CSF</v>
          </cell>
          <cell r="E270" t="str">
            <v>SISTEMA GENERAL DE PARTICIPACION PROGRAMAS DE ALIMENTACION ESCOLAR MUNICIPIOS DEL DEPARTAMENTO DE ATLANTICO.</v>
          </cell>
          <cell r="F270">
            <v>254171009</v>
          </cell>
          <cell r="G270">
            <v>8532727497</v>
          </cell>
          <cell r="H270">
            <v>0</v>
          </cell>
          <cell r="I270">
            <v>8786898506</v>
          </cell>
          <cell r="J270">
            <v>0</v>
          </cell>
          <cell r="K270">
            <v>8786898506</v>
          </cell>
          <cell r="L270">
            <v>1</v>
          </cell>
          <cell r="M270">
            <v>4132683504</v>
          </cell>
          <cell r="N270">
            <v>0.47032334573775492</v>
          </cell>
          <cell r="O270">
            <v>4132683504</v>
          </cell>
          <cell r="P270">
            <v>0.47032334573775492</v>
          </cell>
          <cell r="Q270">
            <v>4132683504</v>
          </cell>
          <cell r="R270">
            <v>0.47032334573775492</v>
          </cell>
        </row>
        <row r="271">
          <cell r="A271" t="str">
            <v>A-03-03-05-005-005</v>
          </cell>
          <cell r="B271" t="str">
            <v>Nación</v>
          </cell>
          <cell r="C271" t="str">
            <v>10</v>
          </cell>
          <cell r="D271" t="str">
            <v>CSF</v>
          </cell>
          <cell r="E271" t="str">
            <v>SISTEMA GENERAL DE PARTICIPACION PROGRAMAS DE ALIMENTACION ESCOLAR DISTRITO ESPECIAL INDUSTRIAL Y PORTUARIO DE BARRANQUILLA.</v>
          </cell>
          <cell r="F271">
            <v>191831141</v>
          </cell>
          <cell r="G271">
            <v>6558118913</v>
          </cell>
          <cell r="H271">
            <v>0</v>
          </cell>
          <cell r="I271">
            <v>6749950054</v>
          </cell>
          <cell r="J271">
            <v>0</v>
          </cell>
          <cell r="K271">
            <v>6749950054</v>
          </cell>
          <cell r="L271">
            <v>1</v>
          </cell>
          <cell r="M271">
            <v>3172794281</v>
          </cell>
          <cell r="N271">
            <v>0.47004707525499567</v>
          </cell>
          <cell r="O271">
            <v>3172794281</v>
          </cell>
          <cell r="P271">
            <v>0.47004707525499567</v>
          </cell>
          <cell r="Q271">
            <v>3172794281</v>
          </cell>
          <cell r="R271">
            <v>0.47004707525499567</v>
          </cell>
        </row>
        <row r="272">
          <cell r="A272" t="str">
            <v>A-03-03-05-005-006</v>
          </cell>
          <cell r="B272" t="str">
            <v>Nación</v>
          </cell>
          <cell r="C272" t="str">
            <v>10</v>
          </cell>
          <cell r="D272" t="str">
            <v>CSF</v>
          </cell>
          <cell r="E272" t="str">
            <v>SISTEMA GENERAL DE PARTICIPACION PROGRAMAS DE ALIMENTACION ESCOLAR BOGOTA DISTRITO CAPITAL.</v>
          </cell>
          <cell r="F272">
            <v>421839346</v>
          </cell>
          <cell r="G272">
            <v>13188928461</v>
          </cell>
          <cell r="H272">
            <v>0</v>
          </cell>
          <cell r="I272">
            <v>13610767807</v>
          </cell>
          <cell r="J272">
            <v>0</v>
          </cell>
          <cell r="K272">
            <v>13610767807</v>
          </cell>
          <cell r="L272">
            <v>1</v>
          </cell>
          <cell r="M272">
            <v>6416806826</v>
          </cell>
          <cell r="N272">
            <v>0.47145075994168711</v>
          </cell>
          <cell r="O272">
            <v>6416806826</v>
          </cell>
          <cell r="P272">
            <v>0.47145075994168711</v>
          </cell>
          <cell r="Q272">
            <v>6416806826</v>
          </cell>
          <cell r="R272">
            <v>0.47145075994168711</v>
          </cell>
        </row>
        <row r="273">
          <cell r="A273" t="str">
            <v>A-03-03-05-005-007</v>
          </cell>
          <cell r="B273" t="str">
            <v>Nación</v>
          </cell>
          <cell r="C273" t="str">
            <v>10</v>
          </cell>
          <cell r="D273" t="str">
            <v>CSF</v>
          </cell>
          <cell r="E273" t="str">
            <v>SISTEMA GENERAL DE PARTICIPACION PROGRAMAS DE ALIMENTACION ESCOLAR MUNICIPIOS DEL DEPARTAMENTO DE BOLIVAR.</v>
          </cell>
          <cell r="F273">
            <v>767684224</v>
          </cell>
          <cell r="G273">
            <v>25929290184</v>
          </cell>
          <cell r="H273">
            <v>0</v>
          </cell>
          <cell r="I273">
            <v>26696974408</v>
          </cell>
          <cell r="J273">
            <v>0</v>
          </cell>
          <cell r="K273">
            <v>26696974408</v>
          </cell>
          <cell r="L273">
            <v>1</v>
          </cell>
          <cell r="M273">
            <v>12553725224</v>
          </cell>
          <cell r="N273">
            <v>0.47023026025893622</v>
          </cell>
          <cell r="O273">
            <v>12553725224</v>
          </cell>
          <cell r="P273">
            <v>0.47023026025893622</v>
          </cell>
          <cell r="Q273">
            <v>12553725224</v>
          </cell>
          <cell r="R273">
            <v>0.47023026025893622</v>
          </cell>
        </row>
        <row r="274">
          <cell r="A274" t="str">
            <v>A-03-03-05-005-008</v>
          </cell>
          <cell r="B274" t="str">
            <v>Nación</v>
          </cell>
          <cell r="C274" t="str">
            <v>10</v>
          </cell>
          <cell r="D274" t="str">
            <v>CSF</v>
          </cell>
          <cell r="E274" t="str">
            <v>SISTEMA GENERAL DE PARTICIPACION PROGRAMAS DE ALIMENTACION ESCOLAR MUNICIPIOS DEL DEPARTAMENTO DE BOYACA.</v>
          </cell>
          <cell r="F274">
            <v>202150681</v>
          </cell>
          <cell r="G274">
            <v>6756959880</v>
          </cell>
          <cell r="H274">
            <v>0</v>
          </cell>
          <cell r="I274">
            <v>6959110561</v>
          </cell>
          <cell r="J274">
            <v>0</v>
          </cell>
          <cell r="K274">
            <v>6959110561</v>
          </cell>
          <cell r="L274">
            <v>1</v>
          </cell>
          <cell r="M274">
            <v>3273496086</v>
          </cell>
          <cell r="N274">
            <v>0.4703900099454103</v>
          </cell>
          <cell r="O274">
            <v>3273496086</v>
          </cell>
          <cell r="P274">
            <v>0.4703900099454103</v>
          </cell>
          <cell r="Q274">
            <v>3273496086</v>
          </cell>
          <cell r="R274">
            <v>0.4703900099454103</v>
          </cell>
        </row>
        <row r="275">
          <cell r="A275" t="str">
            <v>A-03-03-05-005-009</v>
          </cell>
          <cell r="B275" t="str">
            <v>Nación</v>
          </cell>
          <cell r="C275" t="str">
            <v>10</v>
          </cell>
          <cell r="D275" t="str">
            <v>CSF</v>
          </cell>
          <cell r="E275" t="str">
            <v>SISTEMA GENERAL DE PARTICIPACION PROGRAMAS DE ALIMENTACION ESCOLAR MUNICIPIOS DEL DEPARTAMENTO DE CALDAS.</v>
          </cell>
          <cell r="F275">
            <v>119070764</v>
          </cell>
          <cell r="G275">
            <v>4018768208</v>
          </cell>
          <cell r="H275">
            <v>0</v>
          </cell>
          <cell r="I275">
            <v>4137838972</v>
          </cell>
          <cell r="J275">
            <v>0</v>
          </cell>
          <cell r="K275">
            <v>4137838972</v>
          </cell>
          <cell r="L275">
            <v>1</v>
          </cell>
          <cell r="M275">
            <v>1945783589</v>
          </cell>
          <cell r="N275">
            <v>0.4702414961449109</v>
          </cell>
          <cell r="O275">
            <v>1945783589</v>
          </cell>
          <cell r="P275">
            <v>0.4702414961449109</v>
          </cell>
          <cell r="Q275">
            <v>1945783589</v>
          </cell>
          <cell r="R275">
            <v>0.4702414961449109</v>
          </cell>
        </row>
        <row r="276">
          <cell r="A276" t="str">
            <v>A-03-03-05-005-010</v>
          </cell>
          <cell r="B276" t="str">
            <v>Nación</v>
          </cell>
          <cell r="C276" t="str">
            <v>10</v>
          </cell>
          <cell r="D276" t="str">
            <v>CSF</v>
          </cell>
          <cell r="E276" t="str">
            <v>SISTEMA GENERAL DE PARTICIPACION PROGRAMAS DE ALIMENTACION ESCOLAR MUNICIPIOS DEL DEPARTAMENTO DE CAQUETA.</v>
          </cell>
          <cell r="F276">
            <v>172769763</v>
          </cell>
          <cell r="G276">
            <v>5791960484</v>
          </cell>
          <cell r="H276">
            <v>0</v>
          </cell>
          <cell r="I276">
            <v>5964730247</v>
          </cell>
          <cell r="J276">
            <v>0</v>
          </cell>
          <cell r="K276">
            <v>5964730247</v>
          </cell>
          <cell r="L276">
            <v>1</v>
          </cell>
          <cell r="M276">
            <v>2805479058</v>
          </cell>
          <cell r="N276">
            <v>0.47034466636794414</v>
          </cell>
          <cell r="O276">
            <v>2805479058</v>
          </cell>
          <cell r="P276">
            <v>0.47034466636794414</v>
          </cell>
          <cell r="Q276">
            <v>2805479058</v>
          </cell>
          <cell r="R276">
            <v>0.47034466636794414</v>
          </cell>
        </row>
        <row r="277">
          <cell r="A277" t="str">
            <v>A-03-03-05-005-011</v>
          </cell>
          <cell r="B277" t="str">
            <v>Nación</v>
          </cell>
          <cell r="C277" t="str">
            <v>10</v>
          </cell>
          <cell r="D277" t="str">
            <v>CSF</v>
          </cell>
          <cell r="E277" t="str">
            <v>SISTEMA GENERAL DE PARTICIPACION PROGRAMAS DE ALIMENTACION ESCOLAR DISTRITO TURISTICO Y CULTURAL DE CARTAGENA.</v>
          </cell>
          <cell r="F277">
            <v>179735417</v>
          </cell>
          <cell r="G277">
            <v>6648409797</v>
          </cell>
          <cell r="H277">
            <v>0</v>
          </cell>
          <cell r="I277">
            <v>6828145214</v>
          </cell>
          <cell r="J277">
            <v>0</v>
          </cell>
          <cell r="K277">
            <v>6828145214</v>
          </cell>
          <cell r="L277">
            <v>1</v>
          </cell>
          <cell r="M277">
            <v>3201739872</v>
          </cell>
          <cell r="N277">
            <v>0.4689033070701768</v>
          </cell>
          <cell r="O277">
            <v>3201739872</v>
          </cell>
          <cell r="P277">
            <v>0.4689033070701768</v>
          </cell>
          <cell r="Q277">
            <v>3201739872</v>
          </cell>
          <cell r="R277">
            <v>0.4689033070701768</v>
          </cell>
        </row>
        <row r="278">
          <cell r="A278" t="str">
            <v>A-03-03-05-005-012</v>
          </cell>
          <cell r="B278" t="str">
            <v>Nación</v>
          </cell>
          <cell r="C278" t="str">
            <v>10</v>
          </cell>
          <cell r="D278" t="str">
            <v>CSF</v>
          </cell>
          <cell r="E278" t="str">
            <v>SISTEMA GENERAL DE PARTICIPACION PROGRAMAS DE ALIMENTACION ESCOLAR MUNICIPIOS DEL DEPARTAMENTO DE CASANARE.</v>
          </cell>
          <cell r="F278">
            <v>134012340</v>
          </cell>
          <cell r="G278">
            <v>4623148701</v>
          </cell>
          <cell r="H278">
            <v>0</v>
          </cell>
          <cell r="I278">
            <v>4757161041</v>
          </cell>
          <cell r="J278">
            <v>0</v>
          </cell>
          <cell r="K278">
            <v>4757161041</v>
          </cell>
          <cell r="L278">
            <v>1</v>
          </cell>
          <cell r="M278">
            <v>2235443565</v>
          </cell>
          <cell r="N278">
            <v>0.46991126550765006</v>
          </cell>
          <cell r="O278">
            <v>2235443565</v>
          </cell>
          <cell r="P278">
            <v>0.46991126550765006</v>
          </cell>
          <cell r="Q278">
            <v>2235443565</v>
          </cell>
          <cell r="R278">
            <v>0.46991126550765006</v>
          </cell>
        </row>
        <row r="279">
          <cell r="A279" t="str">
            <v>A-03-03-05-005-013</v>
          </cell>
          <cell r="B279" t="str">
            <v>Nación</v>
          </cell>
          <cell r="C279" t="str">
            <v>10</v>
          </cell>
          <cell r="D279" t="str">
            <v>CSF</v>
          </cell>
          <cell r="E279" t="str">
            <v>SISTEMA GENERAL DE PARTICIPACION PROGRAMAS DE ALIMENTACION ESCOLAR MUNICIPIOS DEL DEPARTAMENTO DE CAUCA.</v>
          </cell>
          <cell r="F279">
            <v>444117501</v>
          </cell>
          <cell r="G279">
            <v>14906642967</v>
          </cell>
          <cell r="H279">
            <v>0</v>
          </cell>
          <cell r="I279">
            <v>15350760468</v>
          </cell>
          <cell r="J279">
            <v>0</v>
          </cell>
          <cell r="K279">
            <v>15350760468</v>
          </cell>
          <cell r="L279">
            <v>1</v>
          </cell>
          <cell r="M279">
            <v>7219864301</v>
          </cell>
          <cell r="N279">
            <v>0.47032616501641317</v>
          </cell>
          <cell r="O279">
            <v>7219864301</v>
          </cell>
          <cell r="P279">
            <v>0.47032616501641317</v>
          </cell>
          <cell r="Q279">
            <v>7219864301</v>
          </cell>
          <cell r="R279">
            <v>0.47032616501641317</v>
          </cell>
        </row>
        <row r="280">
          <cell r="A280" t="str">
            <v>A-03-03-05-005-014</v>
          </cell>
          <cell r="B280" t="str">
            <v>Nación</v>
          </cell>
          <cell r="C280" t="str">
            <v>10</v>
          </cell>
          <cell r="D280" t="str">
            <v>CSF</v>
          </cell>
          <cell r="E280" t="str">
            <v>SISTEMA GENERAL DE PARTICIPACION PROGRAMAS DE ALIMENTACION ESCOLAR MUNICIPIOS DEL DEPARTAMENTO DE CESAR.</v>
          </cell>
          <cell r="F280">
            <v>495215994</v>
          </cell>
          <cell r="G280">
            <v>17366803410</v>
          </cell>
          <cell r="H280">
            <v>0</v>
          </cell>
          <cell r="I280">
            <v>17862019404</v>
          </cell>
          <cell r="J280">
            <v>0</v>
          </cell>
          <cell r="K280">
            <v>17862019404</v>
          </cell>
          <cell r="L280">
            <v>1</v>
          </cell>
          <cell r="M280">
            <v>8389217544</v>
          </cell>
          <cell r="N280">
            <v>0.46966792243666067</v>
          </cell>
          <cell r="O280">
            <v>8389217544</v>
          </cell>
          <cell r="P280">
            <v>0.46966792243666067</v>
          </cell>
          <cell r="Q280">
            <v>8389217544</v>
          </cell>
          <cell r="R280">
            <v>0.46966792243666067</v>
          </cell>
        </row>
        <row r="281">
          <cell r="A281" t="str">
            <v>A-03-03-05-005-015</v>
          </cell>
          <cell r="B281" t="str">
            <v>Nación</v>
          </cell>
          <cell r="C281" t="str">
            <v>10</v>
          </cell>
          <cell r="D281" t="str">
            <v>CSF</v>
          </cell>
          <cell r="E281" t="str">
            <v>SISTEMA GENERAL DE PARTICIPACION PROGRAMAS DE ALIMENTACION ESCOLAR MUNICIPIOS DEL DEPARTAMENTO DE CORDOBA.</v>
          </cell>
          <cell r="F281">
            <v>993706828</v>
          </cell>
          <cell r="G281">
            <v>33992228269</v>
          </cell>
          <cell r="H281">
            <v>0</v>
          </cell>
          <cell r="I281">
            <v>34985935097</v>
          </cell>
          <cell r="J281">
            <v>0</v>
          </cell>
          <cell r="K281">
            <v>34985935097</v>
          </cell>
          <cell r="L281">
            <v>1</v>
          </cell>
          <cell r="M281">
            <v>16444719678</v>
          </cell>
          <cell r="N281">
            <v>0.47003802049041454</v>
          </cell>
          <cell r="O281">
            <v>16444719678</v>
          </cell>
          <cell r="P281">
            <v>0.47003802049041454</v>
          </cell>
          <cell r="Q281">
            <v>16444719678</v>
          </cell>
          <cell r="R281">
            <v>0.47003802049041454</v>
          </cell>
        </row>
        <row r="282">
          <cell r="A282" t="str">
            <v>A-03-03-05-005-016</v>
          </cell>
          <cell r="B282" t="str">
            <v>Nación</v>
          </cell>
          <cell r="C282" t="str">
            <v>10</v>
          </cell>
          <cell r="D282" t="str">
            <v>CSF</v>
          </cell>
          <cell r="E282" t="str">
            <v>SISTEMA GENERAL DE PARTICIPACION PROGRAMAS DE ALIMENTACION ESCOLAR MUNICIPIOS DEL DEPARTAMENTO DE CUNDINAMARCA.</v>
          </cell>
          <cell r="F282">
            <v>323235306</v>
          </cell>
          <cell r="G282">
            <v>10881568670</v>
          </cell>
          <cell r="H282">
            <v>0</v>
          </cell>
          <cell r="I282">
            <v>11204803976</v>
          </cell>
          <cell r="J282">
            <v>0</v>
          </cell>
          <cell r="K282">
            <v>11204803976</v>
          </cell>
          <cell r="L282">
            <v>1</v>
          </cell>
          <cell r="M282">
            <v>5269402881</v>
          </cell>
          <cell r="N282">
            <v>0.47028068427495351</v>
          </cell>
          <cell r="O282">
            <v>5269402881</v>
          </cell>
          <cell r="P282">
            <v>0.47028068427495351</v>
          </cell>
          <cell r="Q282">
            <v>5269402881</v>
          </cell>
          <cell r="R282">
            <v>0.47028068427495351</v>
          </cell>
        </row>
        <row r="283">
          <cell r="A283" t="str">
            <v>A-03-03-05-005-017</v>
          </cell>
          <cell r="B283" t="str">
            <v>Nación</v>
          </cell>
          <cell r="C283" t="str">
            <v>10</v>
          </cell>
          <cell r="D283" t="str">
            <v>CSF</v>
          </cell>
          <cell r="E283" t="str">
            <v>SISTEMA GENERAL DE PARTICIPACION PROGRAMAS DE ALIMENTACION ESCOLAR MUNICIPIOS DEL DEPARTAMENTO DE CHOCO.</v>
          </cell>
          <cell r="F283">
            <v>734214513</v>
          </cell>
          <cell r="G283">
            <v>25527813829</v>
          </cell>
          <cell r="H283">
            <v>0</v>
          </cell>
          <cell r="I283">
            <v>26262028342</v>
          </cell>
          <cell r="J283">
            <v>0</v>
          </cell>
          <cell r="K283">
            <v>26262028342</v>
          </cell>
          <cell r="L283">
            <v>1</v>
          </cell>
          <cell r="M283">
            <v>12337766258</v>
          </cell>
          <cell r="N283">
            <v>0.46979487255630653</v>
          </cell>
          <cell r="O283">
            <v>12337766258</v>
          </cell>
          <cell r="P283">
            <v>0.46979487255630653</v>
          </cell>
          <cell r="Q283">
            <v>12337766258</v>
          </cell>
          <cell r="R283">
            <v>0.46979487255630653</v>
          </cell>
        </row>
        <row r="284">
          <cell r="A284" t="str">
            <v>A-03-03-05-005-018</v>
          </cell>
          <cell r="B284" t="str">
            <v>Nación</v>
          </cell>
          <cell r="C284" t="str">
            <v>10</v>
          </cell>
          <cell r="D284" t="str">
            <v>CSF</v>
          </cell>
          <cell r="E284" t="str">
            <v>SISTEMA GENERAL DE PARTICIPACION PROGRAMAS DE ALIMENTACION ESCOLAR MUNICIPIOS DEL DEPARTAMENTO DE HUILA.</v>
          </cell>
          <cell r="F284">
            <v>264100778</v>
          </cell>
          <cell r="G284">
            <v>8904596631</v>
          </cell>
          <cell r="H284">
            <v>0</v>
          </cell>
          <cell r="I284">
            <v>9168697409</v>
          </cell>
          <cell r="J284">
            <v>0</v>
          </cell>
          <cell r="K284">
            <v>9168697409</v>
          </cell>
          <cell r="L284">
            <v>1</v>
          </cell>
          <cell r="M284">
            <v>4311644693</v>
          </cell>
          <cell r="N284">
            <v>0.47025706059049199</v>
          </cell>
          <cell r="O284">
            <v>4311644693</v>
          </cell>
          <cell r="P284">
            <v>0.47025706059049199</v>
          </cell>
          <cell r="Q284">
            <v>4311644693</v>
          </cell>
          <cell r="R284">
            <v>0.47025706059049199</v>
          </cell>
        </row>
        <row r="285">
          <cell r="A285" t="str">
            <v>A-03-03-05-005-019</v>
          </cell>
          <cell r="B285" t="str">
            <v>Nación</v>
          </cell>
          <cell r="C285" t="str">
            <v>10</v>
          </cell>
          <cell r="D285" t="str">
            <v>CSF</v>
          </cell>
          <cell r="E285" t="str">
            <v>SISTEMA GENERAL DE PARTICIPACION PROGRAMAS DE ALIMENTACION ESCOLAR MUNICIPIOS DEL DEPARTAMENTO DE LA GUAJIRA.</v>
          </cell>
          <cell r="F285">
            <v>1300420313</v>
          </cell>
          <cell r="G285">
            <v>45892529558</v>
          </cell>
          <cell r="H285">
            <v>0</v>
          </cell>
          <cell r="I285">
            <v>47192949871</v>
          </cell>
          <cell r="J285">
            <v>0</v>
          </cell>
          <cell r="K285">
            <v>47192949871</v>
          </cell>
          <cell r="L285">
            <v>1</v>
          </cell>
          <cell r="M285">
            <v>22160661023</v>
          </cell>
          <cell r="N285">
            <v>0.46957566932296585</v>
          </cell>
          <cell r="O285">
            <v>22160661023</v>
          </cell>
          <cell r="P285">
            <v>0.46957566932296585</v>
          </cell>
          <cell r="Q285">
            <v>22160661023</v>
          </cell>
          <cell r="R285">
            <v>0.46957566932296585</v>
          </cell>
        </row>
        <row r="286">
          <cell r="A286" t="str">
            <v>A-03-03-05-005-020</v>
          </cell>
          <cell r="B286" t="str">
            <v>Nación</v>
          </cell>
          <cell r="C286" t="str">
            <v>10</v>
          </cell>
          <cell r="D286" t="str">
            <v>CSF</v>
          </cell>
          <cell r="E286" t="str">
            <v>SISTEMA GENERAL DE PARTICIPACION PROGRAMAS DE ALIMENTACION ESCOLAR MUNICIPIOS DEL DEPARTAMENTO DE GUAINIA.</v>
          </cell>
          <cell r="F286">
            <v>53117243</v>
          </cell>
          <cell r="G286">
            <v>1972579130</v>
          </cell>
          <cell r="H286">
            <v>0</v>
          </cell>
          <cell r="I286">
            <v>2025696373</v>
          </cell>
          <cell r="J286">
            <v>0</v>
          </cell>
          <cell r="K286">
            <v>2025696373</v>
          </cell>
          <cell r="L286">
            <v>1</v>
          </cell>
          <cell r="M286">
            <v>949744123</v>
          </cell>
          <cell r="N286">
            <v>0.46884821222908907</v>
          </cell>
          <cell r="O286">
            <v>949744123</v>
          </cell>
          <cell r="P286">
            <v>0.46884821222908907</v>
          </cell>
          <cell r="Q286">
            <v>949744123</v>
          </cell>
          <cell r="R286">
            <v>0.46884821222908907</v>
          </cell>
        </row>
        <row r="287">
          <cell r="A287" t="str">
            <v>A-03-03-05-005-021</v>
          </cell>
          <cell r="B287" t="str">
            <v>Nación</v>
          </cell>
          <cell r="C287" t="str">
            <v>10</v>
          </cell>
          <cell r="D287" t="str">
            <v>CSF</v>
          </cell>
          <cell r="E287" t="str">
            <v>SISTEMA GENERAL DE PARTICIPACION PROGRAMAS DE ALIMENTACION ESCOLAR MUNICIPIOS DEL DEPARTAMENTO DE GUAVIARE.</v>
          </cell>
          <cell r="F287">
            <v>44396792</v>
          </cell>
          <cell r="G287">
            <v>1448597887</v>
          </cell>
          <cell r="H287">
            <v>0</v>
          </cell>
          <cell r="I287">
            <v>1492994679</v>
          </cell>
          <cell r="J287">
            <v>0</v>
          </cell>
          <cell r="K287">
            <v>1492994679</v>
          </cell>
          <cell r="L287">
            <v>1</v>
          </cell>
          <cell r="M287">
            <v>702850372</v>
          </cell>
          <cell r="N287">
            <v>0.47076549024994885</v>
          </cell>
          <cell r="O287">
            <v>702850372</v>
          </cell>
          <cell r="P287">
            <v>0.47076549024994885</v>
          </cell>
          <cell r="Q287">
            <v>702850372</v>
          </cell>
          <cell r="R287">
            <v>0.47076549024994885</v>
          </cell>
        </row>
        <row r="288">
          <cell r="A288" t="str">
            <v>A-03-03-05-005-022</v>
          </cell>
          <cell r="B288" t="str">
            <v>Nación</v>
          </cell>
          <cell r="C288" t="str">
            <v>10</v>
          </cell>
          <cell r="D288" t="str">
            <v>CSF</v>
          </cell>
          <cell r="E288" t="str">
            <v>SISTEMA GENERAL DE PARTICIPACION PROGRAMAS DE ALIMENTACION ESCOLAR MUNICIPIOS DEL DEPARTAMENTO DE MAGDALENA.</v>
          </cell>
          <cell r="F288">
            <v>572660394</v>
          </cell>
          <cell r="G288">
            <v>19662519078</v>
          </cell>
          <cell r="H288">
            <v>0</v>
          </cell>
          <cell r="I288">
            <v>20235179472</v>
          </cell>
          <cell r="J288">
            <v>0</v>
          </cell>
          <cell r="K288">
            <v>20235179472</v>
          </cell>
          <cell r="L288">
            <v>1</v>
          </cell>
          <cell r="M288">
            <v>9510169064</v>
          </cell>
          <cell r="N288">
            <v>0.46998194788237457</v>
          </cell>
          <cell r="O288">
            <v>9510169064</v>
          </cell>
          <cell r="P288">
            <v>0.46998194788237457</v>
          </cell>
          <cell r="Q288">
            <v>9510169064</v>
          </cell>
          <cell r="R288">
            <v>0.46998194788237457</v>
          </cell>
        </row>
        <row r="289">
          <cell r="A289" t="str">
            <v>A-03-03-05-005-023</v>
          </cell>
          <cell r="B289" t="str">
            <v>Nación</v>
          </cell>
          <cell r="C289" t="str">
            <v>10</v>
          </cell>
          <cell r="D289" t="str">
            <v>CSF</v>
          </cell>
          <cell r="E289" t="str">
            <v>SISTEMA GENERAL DE PARTICIPACION PROGRAMAS DE ALIMENTACION ESCOLAR MUNICIPIOS DEL DEPARTAMENTO DE META.</v>
          </cell>
          <cell r="F289">
            <v>266266071</v>
          </cell>
          <cell r="G289">
            <v>9237217031</v>
          </cell>
          <cell r="H289">
            <v>0</v>
          </cell>
          <cell r="I289">
            <v>9503483102</v>
          </cell>
          <cell r="J289">
            <v>0</v>
          </cell>
          <cell r="K289">
            <v>9503483102</v>
          </cell>
          <cell r="L289">
            <v>1</v>
          </cell>
          <cell r="M289">
            <v>4465001076</v>
          </cell>
          <cell r="N289">
            <v>0.46982785449056508</v>
          </cell>
          <cell r="O289">
            <v>4465001076</v>
          </cell>
          <cell r="P289">
            <v>0.46982785449056508</v>
          </cell>
          <cell r="Q289">
            <v>4465001076</v>
          </cell>
          <cell r="R289">
            <v>0.46982785449056508</v>
          </cell>
        </row>
        <row r="290">
          <cell r="A290" t="str">
            <v>A-03-03-05-005-024</v>
          </cell>
          <cell r="B290" t="str">
            <v>Nación</v>
          </cell>
          <cell r="C290" t="str">
            <v>10</v>
          </cell>
          <cell r="D290" t="str">
            <v>CSF</v>
          </cell>
          <cell r="E290" t="str">
            <v>SISTEMA GENERAL DE PARTICIPACION PROGRAMAS DE ALIMENTACION ESCOLAR MUNICIPIOS DEL DEPARTAMENTO DE NARIÑO.</v>
          </cell>
          <cell r="F290">
            <v>504605223</v>
          </cell>
          <cell r="G290">
            <v>17357801226</v>
          </cell>
          <cell r="H290">
            <v>0</v>
          </cell>
          <cell r="I290">
            <v>17862406449</v>
          </cell>
          <cell r="J290">
            <v>0</v>
          </cell>
          <cell r="K290">
            <v>17862406449</v>
          </cell>
          <cell r="L290">
            <v>1</v>
          </cell>
          <cell r="M290">
            <v>8394514898</v>
          </cell>
          <cell r="N290">
            <v>0.4699543100179514</v>
          </cell>
          <cell r="O290">
            <v>8394514898</v>
          </cell>
          <cell r="P290">
            <v>0.4699543100179514</v>
          </cell>
          <cell r="Q290">
            <v>8394514898</v>
          </cell>
          <cell r="R290">
            <v>0.4699543100179514</v>
          </cell>
        </row>
        <row r="291">
          <cell r="A291" t="str">
            <v>A-03-03-05-005-025</v>
          </cell>
          <cell r="B291" t="str">
            <v>Nación</v>
          </cell>
          <cell r="C291" t="str">
            <v>10</v>
          </cell>
          <cell r="D291" t="str">
            <v>CSF</v>
          </cell>
          <cell r="E291" t="str">
            <v>SISTEMA GENERAL DE PARTICIPACION PROGRAMAS DE ALIMENTACION ESCOLAR MUNICIPIOS DEL DEPARTAMENTO DE NORTE DE SANTANDER.</v>
          </cell>
          <cell r="F291">
            <v>497246000</v>
          </cell>
          <cell r="G291">
            <v>16512311430</v>
          </cell>
          <cell r="H291">
            <v>0</v>
          </cell>
          <cell r="I291">
            <v>17009557430</v>
          </cell>
          <cell r="J291">
            <v>0</v>
          </cell>
          <cell r="K291">
            <v>17009557430</v>
          </cell>
          <cell r="L291">
            <v>1</v>
          </cell>
          <cell r="M291">
            <v>8002842095</v>
          </cell>
          <cell r="N291">
            <v>0.47049090653500913</v>
          </cell>
          <cell r="O291">
            <v>8002842095</v>
          </cell>
          <cell r="P291">
            <v>0.47049090653500913</v>
          </cell>
          <cell r="Q291">
            <v>8002842095</v>
          </cell>
          <cell r="R291">
            <v>0.47049090653500913</v>
          </cell>
        </row>
        <row r="292">
          <cell r="A292" t="str">
            <v>A-03-03-05-005-026</v>
          </cell>
          <cell r="B292" t="str">
            <v>Nación</v>
          </cell>
          <cell r="C292" t="str">
            <v>10</v>
          </cell>
          <cell r="D292" t="str">
            <v>CSF</v>
          </cell>
          <cell r="E292" t="str">
            <v>SISTEMA GENERAL DE PARTICIPACION PROGRAMAS DE ALIMENTACION ESCOLAR MUNICIPIOS DEL DEPARTAMENTO DE PUTUMAYO.</v>
          </cell>
          <cell r="F292">
            <v>115359340</v>
          </cell>
          <cell r="G292">
            <v>4123374707</v>
          </cell>
          <cell r="H292">
            <v>0</v>
          </cell>
          <cell r="I292">
            <v>4238734047</v>
          </cell>
          <cell r="J292">
            <v>0</v>
          </cell>
          <cell r="K292">
            <v>4238734047</v>
          </cell>
          <cell r="L292">
            <v>1</v>
          </cell>
          <cell r="M292">
            <v>1989620560</v>
          </cell>
          <cell r="N292">
            <v>0.46939027972471425</v>
          </cell>
          <cell r="O292">
            <v>1989620560</v>
          </cell>
          <cell r="P292">
            <v>0.46939027972471425</v>
          </cell>
          <cell r="Q292">
            <v>1989620560</v>
          </cell>
          <cell r="R292">
            <v>0.46939027972471425</v>
          </cell>
        </row>
        <row r="293">
          <cell r="A293" t="str">
            <v>A-03-03-05-005-027</v>
          </cell>
          <cell r="B293" t="str">
            <v>Nación</v>
          </cell>
          <cell r="C293" t="str">
            <v>10</v>
          </cell>
          <cell r="D293" t="str">
            <v>CSF</v>
          </cell>
          <cell r="E293" t="str">
            <v>SISTEMA GENERAL DE PARTICIPACION PROGRAMAS DE ALIMENTACION ESCOLAR MUNICIPIOS DEL DEPARTAMENTO DE QUINDIO.</v>
          </cell>
          <cell r="F293">
            <v>57285993</v>
          </cell>
          <cell r="G293">
            <v>1950632493</v>
          </cell>
          <cell r="H293">
            <v>0</v>
          </cell>
          <cell r="I293">
            <v>2007918486</v>
          </cell>
          <cell r="J293">
            <v>0</v>
          </cell>
          <cell r="K293">
            <v>2007918486</v>
          </cell>
          <cell r="L293">
            <v>1</v>
          </cell>
          <cell r="M293">
            <v>943937118</v>
          </cell>
          <cell r="N293">
            <v>0.47010729000280743</v>
          </cell>
          <cell r="O293">
            <v>943937118</v>
          </cell>
          <cell r="P293">
            <v>0.47010729000280743</v>
          </cell>
          <cell r="Q293">
            <v>943937118</v>
          </cell>
          <cell r="R293">
            <v>0.47010729000280743</v>
          </cell>
        </row>
        <row r="294">
          <cell r="A294" t="str">
            <v>A-03-03-05-005-028</v>
          </cell>
          <cell r="B294" t="str">
            <v>Nación</v>
          </cell>
          <cell r="C294" t="str">
            <v>10</v>
          </cell>
          <cell r="D294" t="str">
            <v>CSF</v>
          </cell>
          <cell r="E294" t="str">
            <v>SISTEMA GENERAL DE PARTICIPACION PROGRAMAS DE ALIMENTACION ESCOLAR MUNICIPIOS DEL DEPARTAMENTO DE RISARALDA.</v>
          </cell>
          <cell r="F294">
            <v>139350574</v>
          </cell>
          <cell r="G294">
            <v>4746312826</v>
          </cell>
          <cell r="H294">
            <v>0</v>
          </cell>
          <cell r="I294">
            <v>4885663400</v>
          </cell>
          <cell r="J294">
            <v>0</v>
          </cell>
          <cell r="K294">
            <v>4885663400</v>
          </cell>
          <cell r="L294">
            <v>1</v>
          </cell>
          <cell r="M294">
            <v>2296765499</v>
          </cell>
          <cell r="N294">
            <v>0.47010309776969078</v>
          </cell>
          <cell r="O294">
            <v>2296765499</v>
          </cell>
          <cell r="P294">
            <v>0.47010309776969078</v>
          </cell>
          <cell r="Q294">
            <v>2296765499</v>
          </cell>
          <cell r="R294">
            <v>0.47010309776969078</v>
          </cell>
        </row>
        <row r="295">
          <cell r="A295" t="str">
            <v>A-03-03-05-005-029</v>
          </cell>
          <cell r="B295" t="str">
            <v>Nación</v>
          </cell>
          <cell r="C295" t="str">
            <v>10</v>
          </cell>
          <cell r="D295" t="str">
            <v>CSF</v>
          </cell>
          <cell r="E295" t="str">
            <v>SISTEMA GENERAL DE PARTICIPACION PROGRAMAS DE ALIMENTACION ESCOLAR MUNICIPIOS DEL DEPARTAMENTO DE SAN ANDRES PROVIDENCIA Y SANTA CATALINA.</v>
          </cell>
          <cell r="F295">
            <v>16780778</v>
          </cell>
          <cell r="G295">
            <v>567691966</v>
          </cell>
          <cell r="H295">
            <v>0</v>
          </cell>
          <cell r="I295">
            <v>584472744</v>
          </cell>
          <cell r="J295">
            <v>0</v>
          </cell>
          <cell r="K295">
            <v>584472744</v>
          </cell>
          <cell r="L295">
            <v>1</v>
          </cell>
          <cell r="M295">
            <v>274822578</v>
          </cell>
          <cell r="N295">
            <v>0.47020597764606797</v>
          </cell>
          <cell r="O295">
            <v>274822578</v>
          </cell>
          <cell r="P295">
            <v>0.47020597764606797</v>
          </cell>
          <cell r="Q295">
            <v>274822578</v>
          </cell>
          <cell r="R295">
            <v>0.47020597764606797</v>
          </cell>
        </row>
        <row r="296">
          <cell r="A296" t="str">
            <v>A-03-03-05-005-030</v>
          </cell>
          <cell r="B296" t="str">
            <v>Nación</v>
          </cell>
          <cell r="C296" t="str">
            <v>10</v>
          </cell>
          <cell r="D296" t="str">
            <v>CSF</v>
          </cell>
          <cell r="E296" t="str">
            <v>SISTEMA GENERAL DE PARTICIPACION PROGRAMAS DE ALIMENTACION ESCOLAR DISTRITO TURISTICO CULTURAL E HISTORICO DE SANTA MARTA.</v>
          </cell>
          <cell r="F296">
            <v>114790871</v>
          </cell>
          <cell r="G296">
            <v>4234661166</v>
          </cell>
          <cell r="H296">
            <v>0</v>
          </cell>
          <cell r="I296">
            <v>4349452037</v>
          </cell>
          <cell r="J296">
            <v>0</v>
          </cell>
          <cell r="K296">
            <v>4349452037</v>
          </cell>
          <cell r="L296">
            <v>1</v>
          </cell>
          <cell r="M296">
            <v>2039636856</v>
          </cell>
          <cell r="N296">
            <v>0.46894110767268588</v>
          </cell>
          <cell r="O296">
            <v>2039636856</v>
          </cell>
          <cell r="P296">
            <v>0.46894110767268588</v>
          </cell>
          <cell r="Q296">
            <v>2039636856</v>
          </cell>
          <cell r="R296">
            <v>0.46894110767268588</v>
          </cell>
        </row>
        <row r="297">
          <cell r="A297" t="str">
            <v>A-03-03-05-005-031</v>
          </cell>
          <cell r="B297" t="str">
            <v>Nación</v>
          </cell>
          <cell r="C297" t="str">
            <v>10</v>
          </cell>
          <cell r="D297" t="str">
            <v>CSF</v>
          </cell>
          <cell r="E297" t="str">
            <v>SISTEMA GENERAL DE PARTICIPACION PROGRAMAS DE ALIMENTACION ESCOLAR MUNICIPIOS DEL DEPARTAMENTO DE SANTANDER.</v>
          </cell>
          <cell r="F297">
            <v>358937633</v>
          </cell>
          <cell r="G297">
            <v>12211515194</v>
          </cell>
          <cell r="H297">
            <v>0</v>
          </cell>
          <cell r="I297">
            <v>12570452827</v>
          </cell>
          <cell r="J297">
            <v>0</v>
          </cell>
          <cell r="K297">
            <v>12570452827</v>
          </cell>
          <cell r="L297">
            <v>1</v>
          </cell>
          <cell r="M297">
            <v>5909626368</v>
          </cell>
          <cell r="N297">
            <v>0.47012040451770754</v>
          </cell>
          <cell r="O297">
            <v>5909626368</v>
          </cell>
          <cell r="P297">
            <v>0.47012040451770754</v>
          </cell>
          <cell r="Q297">
            <v>5909626368</v>
          </cell>
          <cell r="R297">
            <v>0.47012040451770754</v>
          </cell>
        </row>
        <row r="298">
          <cell r="A298" t="str">
            <v>A-03-03-05-005-032</v>
          </cell>
          <cell r="B298" t="str">
            <v>Nación</v>
          </cell>
          <cell r="C298" t="str">
            <v>10</v>
          </cell>
          <cell r="D298" t="str">
            <v>CSF</v>
          </cell>
          <cell r="E298" t="str">
            <v>SISTEMA GENERAL DE PARTICIPACION PROGRAMAS DE ALIMENTACION ESCOLAR MUNICIPIOS DEL DEPARTAMENTO DE SUCRE.</v>
          </cell>
          <cell r="F298">
            <v>448470577</v>
          </cell>
          <cell r="G298">
            <v>15231504593</v>
          </cell>
          <cell r="H298">
            <v>0</v>
          </cell>
          <cell r="I298">
            <v>15679975170</v>
          </cell>
          <cell r="J298">
            <v>0</v>
          </cell>
          <cell r="K298">
            <v>15679975170</v>
          </cell>
          <cell r="L298">
            <v>1</v>
          </cell>
          <cell r="M298">
            <v>7211137960</v>
          </cell>
          <cell r="N298">
            <v>0.4598947308154443</v>
          </cell>
          <cell r="O298">
            <v>7211137960</v>
          </cell>
          <cell r="P298">
            <v>0.4598947308154443</v>
          </cell>
          <cell r="Q298">
            <v>7211137960</v>
          </cell>
          <cell r="R298">
            <v>0.4598947308154443</v>
          </cell>
        </row>
        <row r="299">
          <cell r="A299" t="str">
            <v>A-03-03-05-005-033</v>
          </cell>
          <cell r="B299" t="str">
            <v>Nación</v>
          </cell>
          <cell r="C299" t="str">
            <v>10</v>
          </cell>
          <cell r="D299" t="str">
            <v>CSF</v>
          </cell>
          <cell r="E299" t="str">
            <v>SISTEMA GENERAL DE PARTICIPACION PROGRAMAS DE ALIMENTACION ESCOLAR MUNICIPIOS DEL DEPARTAMENTO DE TOLIMA.</v>
          </cell>
          <cell r="F299">
            <v>271060437</v>
          </cell>
          <cell r="G299">
            <v>9098169616</v>
          </cell>
          <cell r="H299">
            <v>0</v>
          </cell>
          <cell r="I299">
            <v>9369230053</v>
          </cell>
          <cell r="J299">
            <v>0</v>
          </cell>
          <cell r="K299">
            <v>9369230053</v>
          </cell>
          <cell r="L299">
            <v>1</v>
          </cell>
          <cell r="M299">
            <v>4406592082</v>
          </cell>
          <cell r="N299">
            <v>0.47032595603616567</v>
          </cell>
          <cell r="O299">
            <v>4406592082</v>
          </cell>
          <cell r="P299">
            <v>0.47032595603616567</v>
          </cell>
          <cell r="Q299">
            <v>4406592082</v>
          </cell>
          <cell r="R299">
            <v>0.47032595603616567</v>
          </cell>
        </row>
        <row r="300">
          <cell r="A300" t="str">
            <v>A-03-03-05-005-034</v>
          </cell>
          <cell r="B300" t="str">
            <v>Nación</v>
          </cell>
          <cell r="C300" t="str">
            <v>10</v>
          </cell>
          <cell r="D300" t="str">
            <v>CSF</v>
          </cell>
          <cell r="E300" t="str">
            <v>SISTEMA GENERAL DE PARTICIPACION PROGRAMAS DE ALIMENTACION ESCOLAR MUNICIPIOS DEL DEPARTAMENTO DE VALLE DEL CAUCA.</v>
          </cell>
          <cell r="F300">
            <v>385226941</v>
          </cell>
          <cell r="G300">
            <v>12940503701</v>
          </cell>
          <cell r="H300">
            <v>0</v>
          </cell>
          <cell r="I300">
            <v>13325730642</v>
          </cell>
          <cell r="J300">
            <v>0</v>
          </cell>
          <cell r="K300">
            <v>13325730642</v>
          </cell>
          <cell r="L300">
            <v>1</v>
          </cell>
          <cell r="M300">
            <v>6267274081</v>
          </cell>
          <cell r="N300">
            <v>0.47031372983383163</v>
          </cell>
          <cell r="O300">
            <v>6267274081</v>
          </cell>
          <cell r="P300">
            <v>0.47031372983383163</v>
          </cell>
          <cell r="Q300">
            <v>6267274081</v>
          </cell>
          <cell r="R300">
            <v>0.47031372983383163</v>
          </cell>
        </row>
        <row r="301">
          <cell r="A301" t="str">
            <v>A-03-03-05-005-035</v>
          </cell>
          <cell r="B301" t="str">
            <v>Nación</v>
          </cell>
          <cell r="C301" t="str">
            <v>10</v>
          </cell>
          <cell r="D301" t="str">
            <v>CSF</v>
          </cell>
          <cell r="E301" t="str">
            <v>SISTEMA GENERAL DE PARTICIPACION PROGRAMAS DE ALIMENTACION ESCOLAR MUNICIPIOS DEL DEPARTAMENTO DE VAUPES.</v>
          </cell>
          <cell r="F301">
            <v>39784671</v>
          </cell>
          <cell r="G301">
            <v>1535822269</v>
          </cell>
          <cell r="H301">
            <v>0</v>
          </cell>
          <cell r="I301">
            <v>1575606940</v>
          </cell>
          <cell r="J301">
            <v>0</v>
          </cell>
          <cell r="K301">
            <v>1575606940</v>
          </cell>
          <cell r="L301">
            <v>1</v>
          </cell>
          <cell r="M301">
            <v>737885701</v>
          </cell>
          <cell r="N301">
            <v>0.46831838719877689</v>
          </cell>
          <cell r="O301">
            <v>737885701</v>
          </cell>
          <cell r="P301">
            <v>0.46831838719877689</v>
          </cell>
          <cell r="Q301">
            <v>737885701</v>
          </cell>
          <cell r="R301">
            <v>0.46831838719877689</v>
          </cell>
        </row>
        <row r="302">
          <cell r="A302" t="str">
            <v>A-03-03-05-005-036</v>
          </cell>
          <cell r="B302" t="str">
            <v>Nación</v>
          </cell>
          <cell r="C302" t="str">
            <v>10</v>
          </cell>
          <cell r="D302" t="str">
            <v>CSF</v>
          </cell>
          <cell r="E302" t="str">
            <v>SISTEMA GENERAL DE PARTICIPACION PROGRAMAS DE ALIMENTACION ESCOLAR MUNICIPIOS DEL DEPARTAMENTO DE VICHADA.</v>
          </cell>
          <cell r="F302">
            <v>141740480</v>
          </cell>
          <cell r="G302">
            <v>4989843127</v>
          </cell>
          <cell r="H302">
            <v>0</v>
          </cell>
          <cell r="I302">
            <v>5131583607</v>
          </cell>
          <cell r="J302">
            <v>0</v>
          </cell>
          <cell r="K302">
            <v>5131583607</v>
          </cell>
          <cell r="L302">
            <v>1</v>
          </cell>
          <cell r="M302">
            <v>2409850990</v>
          </cell>
          <cell r="N302">
            <v>0.46961156137312449</v>
          </cell>
          <cell r="O302">
            <v>2409850990</v>
          </cell>
          <cell r="P302">
            <v>0.46961156137312449</v>
          </cell>
          <cell r="Q302">
            <v>2409850990</v>
          </cell>
          <cell r="R302">
            <v>0.46961156137312449</v>
          </cell>
        </row>
        <row r="303">
          <cell r="A303" t="str">
            <v>A-03-03-05-006</v>
          </cell>
          <cell r="B303" t="str">
            <v>Nación</v>
          </cell>
          <cell r="C303" t="str">
            <v>10</v>
          </cell>
          <cell r="D303" t="str">
            <v>CSF</v>
          </cell>
          <cell r="E303" t="str">
            <v>FONPET - ASIGNACIONES ESPECIALES</v>
          </cell>
          <cell r="F303">
            <v>2802765681952</v>
          </cell>
          <cell r="G303">
            <v>0</v>
          </cell>
          <cell r="H303">
            <v>0</v>
          </cell>
          <cell r="I303">
            <v>2802765681952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A304" t="str">
            <v>A-03-03-05-007</v>
          </cell>
          <cell r="B304" t="str">
            <v>Nación</v>
          </cell>
          <cell r="C304" t="str">
            <v>10</v>
          </cell>
          <cell r="D304" t="str">
            <v>CSF</v>
          </cell>
          <cell r="E304" t="str">
            <v>RESGUARDOS INDÍGENAS - ASIGNACIONES ESPECIALES</v>
          </cell>
          <cell r="F304">
            <v>457040238231</v>
          </cell>
          <cell r="G304">
            <v>0</v>
          </cell>
          <cell r="H304">
            <v>0</v>
          </cell>
          <cell r="I304">
            <v>457040238231</v>
          </cell>
          <cell r="J304">
            <v>0</v>
          </cell>
          <cell r="K304">
            <v>457040238231</v>
          </cell>
          <cell r="L304">
            <v>1</v>
          </cell>
          <cell r="M304">
            <v>217111445033</v>
          </cell>
          <cell r="N304">
            <v>0.47503792198547351</v>
          </cell>
          <cell r="O304">
            <v>212728769905</v>
          </cell>
          <cell r="P304">
            <v>0.46544866755797848</v>
          </cell>
          <cell r="Q304">
            <v>212728769905</v>
          </cell>
          <cell r="R304">
            <v>0.46544866755797848</v>
          </cell>
        </row>
        <row r="305">
          <cell r="A305" t="str">
            <v>A-03-03-05-007-001</v>
          </cell>
          <cell r="B305" t="str">
            <v>Nación</v>
          </cell>
          <cell r="C305" t="str">
            <v>10</v>
          </cell>
          <cell r="D305" t="str">
            <v>CSF</v>
          </cell>
          <cell r="E305" t="str">
            <v>SISTEMA GENERAL DE PARTICIPACION RESGUARDOS INDIGENAS DEL DEPARTAMENTO DE AMAZONAS.</v>
          </cell>
          <cell r="F305">
            <v>281856721</v>
          </cell>
          <cell r="G305">
            <v>9696393866</v>
          </cell>
          <cell r="H305">
            <v>0</v>
          </cell>
          <cell r="I305">
            <v>9978250587</v>
          </cell>
          <cell r="J305">
            <v>0</v>
          </cell>
          <cell r="K305">
            <v>9978250587</v>
          </cell>
          <cell r="L305">
            <v>1</v>
          </cell>
          <cell r="M305">
            <v>4638189856</v>
          </cell>
          <cell r="N305">
            <v>0.46482996348506117</v>
          </cell>
          <cell r="O305">
            <v>4638189856</v>
          </cell>
          <cell r="P305">
            <v>0.46482996348506117</v>
          </cell>
          <cell r="Q305">
            <v>4638189856</v>
          </cell>
          <cell r="R305">
            <v>0.46482996348506117</v>
          </cell>
        </row>
        <row r="306">
          <cell r="A306" t="str">
            <v>A-03-03-05-007-002</v>
          </cell>
          <cell r="B306" t="str">
            <v>Nación</v>
          </cell>
          <cell r="C306" t="str">
            <v>10</v>
          </cell>
          <cell r="D306" t="str">
            <v>CSF</v>
          </cell>
          <cell r="E306" t="str">
            <v>SISTEMA GENERAL DE PARTICIPACION RESGUARDOS INDIGENAS DEL DEPARTAMENTO DE ANTIOQUIA.</v>
          </cell>
          <cell r="F306">
            <v>295870337</v>
          </cell>
          <cell r="G306">
            <v>10178523105</v>
          </cell>
          <cell r="H306">
            <v>0</v>
          </cell>
          <cell r="I306">
            <v>10474393442</v>
          </cell>
          <cell r="J306">
            <v>0</v>
          </cell>
          <cell r="K306">
            <v>10474393442</v>
          </cell>
          <cell r="L306">
            <v>1</v>
          </cell>
          <cell r="M306">
            <v>4898857240</v>
          </cell>
          <cell r="N306">
            <v>0.46769841777726873</v>
          </cell>
          <cell r="O306">
            <v>4855932280</v>
          </cell>
          <cell r="P306">
            <v>0.46360033226638081</v>
          </cell>
          <cell r="Q306">
            <v>4855932280</v>
          </cell>
          <cell r="R306">
            <v>0.46360033226638081</v>
          </cell>
        </row>
        <row r="307">
          <cell r="A307" t="str">
            <v>A-03-03-05-007-003</v>
          </cell>
          <cell r="B307" t="str">
            <v>Nación</v>
          </cell>
          <cell r="C307" t="str">
            <v>10</v>
          </cell>
          <cell r="D307" t="str">
            <v>CSF</v>
          </cell>
          <cell r="E307" t="str">
            <v>SISTEMA GENERAL DE PARTICIPACION RESGUARDOS INDIGENAS DEL DEPARTAMENTO DE ARAUCA.</v>
          </cell>
          <cell r="F307">
            <v>54755301</v>
          </cell>
          <cell r="G307">
            <v>1884393527</v>
          </cell>
          <cell r="H307">
            <v>0</v>
          </cell>
          <cell r="I307">
            <v>1939148828</v>
          </cell>
          <cell r="J307">
            <v>0</v>
          </cell>
          <cell r="K307">
            <v>1939148828</v>
          </cell>
          <cell r="L307">
            <v>1</v>
          </cell>
          <cell r="M307">
            <v>903715606</v>
          </cell>
          <cell r="N307">
            <v>0.46603725972496629</v>
          </cell>
          <cell r="O307">
            <v>903715606</v>
          </cell>
          <cell r="P307">
            <v>0.46603725972496629</v>
          </cell>
          <cell r="Q307">
            <v>903715606</v>
          </cell>
          <cell r="R307">
            <v>0.46603725972496629</v>
          </cell>
        </row>
        <row r="308">
          <cell r="A308" t="str">
            <v>A-03-03-05-007-004</v>
          </cell>
          <cell r="B308" t="str">
            <v>Nación</v>
          </cell>
          <cell r="C308" t="str">
            <v>10</v>
          </cell>
          <cell r="D308" t="str">
            <v>CSF</v>
          </cell>
          <cell r="E308" t="str">
            <v>SISTEMA GENERAL DE PARTICIPACION RESGUARDOS INDIGENAS DEL DEPARTAMENTO DE BOYACA.</v>
          </cell>
          <cell r="F308">
            <v>52228256</v>
          </cell>
          <cell r="G308">
            <v>1774353983</v>
          </cell>
          <cell r="H308">
            <v>0</v>
          </cell>
          <cell r="I308">
            <v>1826582239</v>
          </cell>
          <cell r="J308">
            <v>0</v>
          </cell>
          <cell r="K308">
            <v>1826582239</v>
          </cell>
          <cell r="L308">
            <v>1</v>
          </cell>
          <cell r="M308">
            <v>858752791</v>
          </cell>
          <cell r="N308">
            <v>0.47014187079260217</v>
          </cell>
          <cell r="O308">
            <v>858752791</v>
          </cell>
          <cell r="P308">
            <v>0.47014187079260217</v>
          </cell>
          <cell r="Q308">
            <v>858752791</v>
          </cell>
          <cell r="R308">
            <v>0.47014187079260217</v>
          </cell>
        </row>
        <row r="309">
          <cell r="A309" t="str">
            <v>A-03-03-05-007-005</v>
          </cell>
          <cell r="B309" t="str">
            <v>Nación</v>
          </cell>
          <cell r="C309" t="str">
            <v>10</v>
          </cell>
          <cell r="D309" t="str">
            <v>CSF</v>
          </cell>
          <cell r="E309" t="str">
            <v>SISTEMA GENERAL DE PARTICIPACION RESGUARDOS INDIGENAS DEL DEPARTAMENTO DE CALDAS.</v>
          </cell>
          <cell r="F309">
            <v>305162578</v>
          </cell>
          <cell r="G309">
            <v>10367123887</v>
          </cell>
          <cell r="H309">
            <v>0</v>
          </cell>
          <cell r="I309">
            <v>10672286465</v>
          </cell>
          <cell r="J309">
            <v>0</v>
          </cell>
          <cell r="K309">
            <v>10672286465</v>
          </cell>
          <cell r="L309">
            <v>1</v>
          </cell>
          <cell r="M309">
            <v>5017491618</v>
          </cell>
          <cell r="N309">
            <v>0.47014214193509279</v>
          </cell>
          <cell r="O309">
            <v>5017491618</v>
          </cell>
          <cell r="P309">
            <v>0.47014214193509279</v>
          </cell>
          <cell r="Q309">
            <v>5017491618</v>
          </cell>
          <cell r="R309">
            <v>0.47014214193509279</v>
          </cell>
        </row>
        <row r="310">
          <cell r="A310" t="str">
            <v>A-03-03-05-007-006</v>
          </cell>
          <cell r="B310" t="str">
            <v>Nación</v>
          </cell>
          <cell r="C310" t="str">
            <v>10</v>
          </cell>
          <cell r="D310" t="str">
            <v>CSF</v>
          </cell>
          <cell r="E310" t="str">
            <v>SISTEMA GENERAL DE PARTICIPACION RESGUARDOS INDIGENAS DEL DEPARTAMENTO DE CAQUETA.</v>
          </cell>
          <cell r="F310">
            <v>63635611</v>
          </cell>
          <cell r="G310">
            <v>2206440789</v>
          </cell>
          <cell r="H310">
            <v>0</v>
          </cell>
          <cell r="I310">
            <v>2270076400</v>
          </cell>
          <cell r="J310">
            <v>0</v>
          </cell>
          <cell r="K310">
            <v>2270076400</v>
          </cell>
          <cell r="L310">
            <v>1</v>
          </cell>
          <cell r="M310">
            <v>1060570876</v>
          </cell>
          <cell r="N310">
            <v>0.4671961155139977</v>
          </cell>
          <cell r="O310">
            <v>1060570876</v>
          </cell>
          <cell r="P310">
            <v>0.4671961155139977</v>
          </cell>
          <cell r="Q310">
            <v>1060570876</v>
          </cell>
          <cell r="R310">
            <v>0.4671961155139977</v>
          </cell>
        </row>
        <row r="311">
          <cell r="A311" t="str">
            <v>A-03-03-05-007-007</v>
          </cell>
          <cell r="B311" t="str">
            <v>Nación</v>
          </cell>
          <cell r="C311" t="str">
            <v>10</v>
          </cell>
          <cell r="D311" t="str">
            <v>CSF</v>
          </cell>
          <cell r="E311" t="str">
            <v>SISTEMA GENERAL DE PARTICIPACION RESGUARDOS INDIGENAS DEL DEPARTAMENTO DE CASANARE.</v>
          </cell>
          <cell r="F311">
            <v>56822886</v>
          </cell>
          <cell r="G311">
            <v>1955959577</v>
          </cell>
          <cell r="H311">
            <v>0</v>
          </cell>
          <cell r="I311">
            <v>2012782463</v>
          </cell>
          <cell r="J311">
            <v>0</v>
          </cell>
          <cell r="K311">
            <v>2012782463</v>
          </cell>
          <cell r="L311">
            <v>1</v>
          </cell>
          <cell r="M311">
            <v>938680116</v>
          </cell>
          <cell r="N311">
            <v>0.46635944681320485</v>
          </cell>
          <cell r="O311">
            <v>938680116</v>
          </cell>
          <cell r="P311">
            <v>0.46635944681320485</v>
          </cell>
          <cell r="Q311">
            <v>938680116</v>
          </cell>
          <cell r="R311">
            <v>0.46635944681320485</v>
          </cell>
        </row>
        <row r="312">
          <cell r="A312" t="str">
            <v>A-03-03-05-007-008</v>
          </cell>
          <cell r="B312" t="str">
            <v>Nación</v>
          </cell>
          <cell r="C312" t="str">
            <v>10</v>
          </cell>
          <cell r="D312" t="str">
            <v>CSF</v>
          </cell>
          <cell r="E312" t="str">
            <v>SISTEMA GENERAL DE PARTICIPACION RESGUARDOS INDIGENAS DEL DEPARTAMENTO DE CAUCA.</v>
          </cell>
          <cell r="F312">
            <v>2463750927</v>
          </cell>
          <cell r="G312">
            <v>83827262108</v>
          </cell>
          <cell r="H312">
            <v>0</v>
          </cell>
          <cell r="I312">
            <v>86291013035</v>
          </cell>
          <cell r="J312">
            <v>0</v>
          </cell>
          <cell r="K312">
            <v>86291013035</v>
          </cell>
          <cell r="L312">
            <v>1</v>
          </cell>
          <cell r="M312">
            <v>40927066309</v>
          </cell>
          <cell r="N312">
            <v>0.47429117899450096</v>
          </cell>
          <cell r="O312">
            <v>40521272568</v>
          </cell>
          <cell r="P312">
            <v>0.46958856018487583</v>
          </cell>
          <cell r="Q312">
            <v>40521272568</v>
          </cell>
          <cell r="R312">
            <v>0.46958856018487583</v>
          </cell>
        </row>
        <row r="313">
          <cell r="A313" t="str">
            <v>A-03-03-05-007-009</v>
          </cell>
          <cell r="B313" t="str">
            <v>Nación</v>
          </cell>
          <cell r="C313" t="str">
            <v>10</v>
          </cell>
          <cell r="D313" t="str">
            <v>CSF</v>
          </cell>
          <cell r="E313" t="str">
            <v>SISTEMA GENERAL DE PARTICIPACION RESGUARDOS INDIGENAS DEL DEPARTAMENTO DE CESAR.</v>
          </cell>
          <cell r="F313">
            <v>359387120</v>
          </cell>
          <cell r="G313">
            <v>12252593595</v>
          </cell>
          <cell r="H313">
            <v>0</v>
          </cell>
          <cell r="I313">
            <v>12611980715</v>
          </cell>
          <cell r="J313">
            <v>0</v>
          </cell>
          <cell r="K313">
            <v>12611980715</v>
          </cell>
          <cell r="L313">
            <v>1</v>
          </cell>
          <cell r="M313">
            <v>6421969248</v>
          </cell>
          <cell r="N313">
            <v>0.50919592989561591</v>
          </cell>
          <cell r="O313">
            <v>5898676072</v>
          </cell>
          <cell r="P313">
            <v>0.46770417790002144</v>
          </cell>
          <cell r="Q313">
            <v>5898676072</v>
          </cell>
          <cell r="R313">
            <v>0.46770417790002144</v>
          </cell>
        </row>
        <row r="314">
          <cell r="A314" t="str">
            <v>A-03-03-05-007-010</v>
          </cell>
          <cell r="B314" t="str">
            <v>Nación</v>
          </cell>
          <cell r="C314" t="str">
            <v>10</v>
          </cell>
          <cell r="D314" t="str">
            <v>CSF</v>
          </cell>
          <cell r="E314" t="str">
            <v>SISTEMA GENERAL DE PARTICIPACION RESGUARDOS INDIGENAS DEL DEPARTAMENTO DE CHOCO.</v>
          </cell>
          <cell r="F314">
            <v>664731898</v>
          </cell>
          <cell r="G314">
            <v>22612722310</v>
          </cell>
          <cell r="H314">
            <v>0</v>
          </cell>
          <cell r="I314">
            <v>23277454208</v>
          </cell>
          <cell r="J314">
            <v>0</v>
          </cell>
          <cell r="K314">
            <v>23277454208</v>
          </cell>
          <cell r="L314">
            <v>1</v>
          </cell>
          <cell r="M314">
            <v>10943242038</v>
          </cell>
          <cell r="N314">
            <v>0.47012194461708035</v>
          </cell>
          <cell r="O314">
            <v>10943242038</v>
          </cell>
          <cell r="P314">
            <v>0.47012194461708035</v>
          </cell>
          <cell r="Q314">
            <v>10943242038</v>
          </cell>
          <cell r="R314">
            <v>0.47012194461708035</v>
          </cell>
        </row>
        <row r="315">
          <cell r="A315" t="str">
            <v>A-03-03-05-007-011</v>
          </cell>
          <cell r="B315" t="str">
            <v>Nación</v>
          </cell>
          <cell r="C315" t="str">
            <v>10</v>
          </cell>
          <cell r="D315" t="str">
            <v>CSF</v>
          </cell>
          <cell r="E315" t="str">
            <v>SISTEMA GENERAL DE PARTICIPACION RESGUARDOS INDIGENAS DEL DEPARTAMENTO DE CORDOBA.</v>
          </cell>
          <cell r="F315">
            <v>825947920</v>
          </cell>
          <cell r="G315">
            <v>28059814152</v>
          </cell>
          <cell r="H315">
            <v>0</v>
          </cell>
          <cell r="I315">
            <v>28885762072</v>
          </cell>
          <cell r="J315">
            <v>0</v>
          </cell>
          <cell r="K315">
            <v>28885762072</v>
          </cell>
          <cell r="L315">
            <v>1</v>
          </cell>
          <cell r="M315">
            <v>15241849538</v>
          </cell>
          <cell r="N315">
            <v>0.52765959575546284</v>
          </cell>
          <cell r="O315">
            <v>13279359490</v>
          </cell>
          <cell r="P315">
            <v>0.45971989442065497</v>
          </cell>
          <cell r="Q315">
            <v>13279359490</v>
          </cell>
          <cell r="R315">
            <v>0.45971989442065497</v>
          </cell>
        </row>
        <row r="316">
          <cell r="A316" t="str">
            <v>A-03-03-05-007-012</v>
          </cell>
          <cell r="B316" t="str">
            <v>Nación</v>
          </cell>
          <cell r="C316" t="str">
            <v>10</v>
          </cell>
          <cell r="D316" t="str">
            <v>CSF</v>
          </cell>
          <cell r="E316" t="str">
            <v>SISTEMA GENERAL DE PARTICIPACION RESGUARDOS INDIGENAS DEL DEPARTAMENTO DE GUAINIA.</v>
          </cell>
          <cell r="F316">
            <v>194693438</v>
          </cell>
          <cell r="G316">
            <v>6621205692</v>
          </cell>
          <cell r="H316">
            <v>0</v>
          </cell>
          <cell r="I316">
            <v>6815899130</v>
          </cell>
          <cell r="J316">
            <v>0</v>
          </cell>
          <cell r="K316">
            <v>6815899130</v>
          </cell>
          <cell r="L316">
            <v>1</v>
          </cell>
          <cell r="M316">
            <v>3204332383</v>
          </cell>
          <cell r="N316">
            <v>0.47012614504463773</v>
          </cell>
          <cell r="O316">
            <v>3204332383</v>
          </cell>
          <cell r="P316">
            <v>0.47012614504463773</v>
          </cell>
          <cell r="Q316">
            <v>3204332383</v>
          </cell>
          <cell r="R316">
            <v>0.47012614504463773</v>
          </cell>
        </row>
        <row r="317">
          <cell r="A317" t="str">
            <v>A-03-03-05-007-013</v>
          </cell>
          <cell r="B317" t="str">
            <v>Nación</v>
          </cell>
          <cell r="C317" t="str">
            <v>10</v>
          </cell>
          <cell r="D317" t="str">
            <v>CSF</v>
          </cell>
          <cell r="E317" t="str">
            <v>SISTEMA GENERAL DE PARTICIPACION RESGUARDOS INDIGENAS DEL DEPARTAMENTO DE GUAVIARE.</v>
          </cell>
          <cell r="F317">
            <v>59666801</v>
          </cell>
          <cell r="G317">
            <v>2045013593</v>
          </cell>
          <cell r="H317">
            <v>0</v>
          </cell>
          <cell r="I317">
            <v>2104680394</v>
          </cell>
          <cell r="J317">
            <v>0</v>
          </cell>
          <cell r="K317">
            <v>2104680394</v>
          </cell>
          <cell r="L317">
            <v>1</v>
          </cell>
          <cell r="M317">
            <v>885947449</v>
          </cell>
          <cell r="N317">
            <v>0.42094156030799229</v>
          </cell>
          <cell r="O317">
            <v>885947449</v>
          </cell>
          <cell r="P317">
            <v>0.42094156030799229</v>
          </cell>
          <cell r="Q317">
            <v>885947449</v>
          </cell>
          <cell r="R317">
            <v>0.42094156030799229</v>
          </cell>
        </row>
        <row r="318">
          <cell r="A318" t="str">
            <v>A-03-03-05-007-014</v>
          </cell>
          <cell r="B318" t="str">
            <v>Nación</v>
          </cell>
          <cell r="C318" t="str">
            <v>10</v>
          </cell>
          <cell r="D318" t="str">
            <v>CSF</v>
          </cell>
          <cell r="E318" t="str">
            <v>SISTEMA GENERAL DE PARTICIPACION RESGUARDOS INDIGENAS DEL DEPARTAMENTO DE HUILA.</v>
          </cell>
          <cell r="F318">
            <v>80770411</v>
          </cell>
          <cell r="G318">
            <v>2889277851</v>
          </cell>
          <cell r="H318">
            <v>0</v>
          </cell>
          <cell r="I318">
            <v>2970048262</v>
          </cell>
          <cell r="J318">
            <v>0</v>
          </cell>
          <cell r="K318">
            <v>2970048262</v>
          </cell>
          <cell r="L318">
            <v>1</v>
          </cell>
          <cell r="M318">
            <v>1345298823</v>
          </cell>
          <cell r="N318">
            <v>0.45295520622082064</v>
          </cell>
          <cell r="O318">
            <v>1345298823</v>
          </cell>
          <cell r="P318">
            <v>0.45295520622082064</v>
          </cell>
          <cell r="Q318">
            <v>1345298823</v>
          </cell>
          <cell r="R318">
            <v>0.45295520622082064</v>
          </cell>
        </row>
        <row r="319">
          <cell r="A319" t="str">
            <v>A-03-03-05-007-015</v>
          </cell>
          <cell r="B319" t="str">
            <v>Nación</v>
          </cell>
          <cell r="C319" t="str">
            <v>10</v>
          </cell>
          <cell r="D319" t="str">
            <v>CSF</v>
          </cell>
          <cell r="E319" t="str">
            <v>SISTEMA GENERAL DE PARTICIPACION RESGUARDOS INDIGENAS DEL DEPARTAMENTO DE LA GUAJIRA.</v>
          </cell>
          <cell r="F319">
            <v>3251341623</v>
          </cell>
          <cell r="G319">
            <v>110509833187</v>
          </cell>
          <cell r="H319">
            <v>0</v>
          </cell>
          <cell r="I319">
            <v>113761174810</v>
          </cell>
          <cell r="J319">
            <v>0</v>
          </cell>
          <cell r="K319">
            <v>113761174810</v>
          </cell>
          <cell r="L319">
            <v>1</v>
          </cell>
          <cell r="M319">
            <v>53234581542</v>
          </cell>
          <cell r="N319">
            <v>0.46795034976485228</v>
          </cell>
          <cell r="O319">
            <v>53234581542</v>
          </cell>
          <cell r="P319">
            <v>0.46795034976485228</v>
          </cell>
          <cell r="Q319">
            <v>53234581542</v>
          </cell>
          <cell r="R319">
            <v>0.46795034976485228</v>
          </cell>
        </row>
        <row r="320">
          <cell r="A320" t="str">
            <v>A-03-03-05-007-016</v>
          </cell>
          <cell r="B320" t="str">
            <v>Nación</v>
          </cell>
          <cell r="C320" t="str">
            <v>10</v>
          </cell>
          <cell r="D320" t="str">
            <v>CSF</v>
          </cell>
          <cell r="E320" t="str">
            <v>SISTEMA GENERAL DE PARTICIPACION RESGUARDOS INDIGENAS DEL DEPARTAMENTO DE MAGDALENA.</v>
          </cell>
          <cell r="F320">
            <v>118248321</v>
          </cell>
          <cell r="G320">
            <v>4020075393</v>
          </cell>
          <cell r="H320">
            <v>0</v>
          </cell>
          <cell r="I320">
            <v>4138323714</v>
          </cell>
          <cell r="J320">
            <v>0</v>
          </cell>
          <cell r="K320">
            <v>4138323714</v>
          </cell>
          <cell r="L320">
            <v>1</v>
          </cell>
          <cell r="M320">
            <v>2194740213</v>
          </cell>
          <cell r="N320">
            <v>0.53034522301268194</v>
          </cell>
          <cell r="O320">
            <v>1945555316</v>
          </cell>
          <cell r="P320">
            <v>0.47013125372917602</v>
          </cell>
          <cell r="Q320">
            <v>1945555316</v>
          </cell>
          <cell r="R320">
            <v>0.47013125372917602</v>
          </cell>
        </row>
        <row r="321">
          <cell r="A321" t="str">
            <v>A-03-03-05-007-017</v>
          </cell>
          <cell r="B321" t="str">
            <v>Nación</v>
          </cell>
          <cell r="C321" t="str">
            <v>10</v>
          </cell>
          <cell r="D321" t="str">
            <v>CSF</v>
          </cell>
          <cell r="E321" t="str">
            <v>SISTEMA GENERAL DE PARTICIPACION RESGUARDOS INDIGENAS DEL DEPARTAMENTO DE META.</v>
          </cell>
          <cell r="F321">
            <v>167062291</v>
          </cell>
          <cell r="G321">
            <v>5739006038</v>
          </cell>
          <cell r="H321">
            <v>0</v>
          </cell>
          <cell r="I321">
            <v>5906068329</v>
          </cell>
          <cell r="J321">
            <v>0</v>
          </cell>
          <cell r="K321">
            <v>5906068329</v>
          </cell>
          <cell r="L321">
            <v>1</v>
          </cell>
          <cell r="M321">
            <v>2775701381</v>
          </cell>
          <cell r="N321">
            <v>0.46997447817708782</v>
          </cell>
          <cell r="O321">
            <v>2775701381</v>
          </cell>
          <cell r="P321">
            <v>0.46997447817708782</v>
          </cell>
          <cell r="Q321">
            <v>2775701381</v>
          </cell>
          <cell r="R321">
            <v>0.46997447817708782</v>
          </cell>
        </row>
        <row r="322">
          <cell r="A322" t="str">
            <v>A-03-03-05-007-018</v>
          </cell>
          <cell r="B322" t="str">
            <v>Nación</v>
          </cell>
          <cell r="C322" t="str">
            <v>10</v>
          </cell>
          <cell r="D322" t="str">
            <v>CSF</v>
          </cell>
          <cell r="E322" t="str">
            <v>SISTEMA GENERAL DE PARTICIPACION RESGUARDOS INDIGENAS DEL DEPARTAMENTO DE NARIÑO.</v>
          </cell>
          <cell r="F322">
            <v>1553776751</v>
          </cell>
          <cell r="G322">
            <v>53464419893</v>
          </cell>
          <cell r="H322">
            <v>0</v>
          </cell>
          <cell r="I322">
            <v>55018196644</v>
          </cell>
          <cell r="J322">
            <v>0</v>
          </cell>
          <cell r="K322">
            <v>55018196644</v>
          </cell>
          <cell r="L322">
            <v>1</v>
          </cell>
          <cell r="M322">
            <v>25642506228</v>
          </cell>
          <cell r="N322">
            <v>0.46607318654811708</v>
          </cell>
          <cell r="O322">
            <v>25550908521</v>
          </cell>
          <cell r="P322">
            <v>0.46440832450996827</v>
          </cell>
          <cell r="Q322">
            <v>25550908521</v>
          </cell>
          <cell r="R322">
            <v>0.46440832450996827</v>
          </cell>
        </row>
        <row r="323">
          <cell r="A323" t="str">
            <v>A-03-03-05-007-019</v>
          </cell>
          <cell r="B323" t="str">
            <v>Nación</v>
          </cell>
          <cell r="C323" t="str">
            <v>10</v>
          </cell>
          <cell r="D323" t="str">
            <v>CSF</v>
          </cell>
          <cell r="E323" t="str">
            <v>SISTEMA GENERAL DE PARTICIPACION RESGUARDOS INDIGENAS DEL DEPARTAMENTO DE NORTE DE SANTANDER.</v>
          </cell>
          <cell r="F323">
            <v>29983915</v>
          </cell>
          <cell r="G323">
            <v>1020488955</v>
          </cell>
          <cell r="H323">
            <v>0</v>
          </cell>
          <cell r="I323">
            <v>1050472870</v>
          </cell>
          <cell r="J323">
            <v>0</v>
          </cell>
          <cell r="K323">
            <v>1050472870</v>
          </cell>
          <cell r="L323">
            <v>1</v>
          </cell>
          <cell r="M323">
            <v>493842525</v>
          </cell>
          <cell r="N323">
            <v>0.47011449710262387</v>
          </cell>
          <cell r="O323">
            <v>493842525</v>
          </cell>
          <cell r="P323">
            <v>0.47011449710262387</v>
          </cell>
          <cell r="Q323">
            <v>493842525</v>
          </cell>
          <cell r="R323">
            <v>0.47011449710262387</v>
          </cell>
        </row>
        <row r="324">
          <cell r="A324" t="str">
            <v>A-03-03-05-007-020</v>
          </cell>
          <cell r="B324" t="str">
            <v>Nación</v>
          </cell>
          <cell r="C324" t="str">
            <v>10</v>
          </cell>
          <cell r="D324" t="str">
            <v>CSF</v>
          </cell>
          <cell r="E324" t="str">
            <v>SISTEMA GENERAL DE PARTICIPACION RESGUARDOS INDIGENAS DEL DEPARTAMENTO DE PUTUMAYO.</v>
          </cell>
          <cell r="F324">
            <v>329339831</v>
          </cell>
          <cell r="G324">
            <v>12041662045</v>
          </cell>
          <cell r="H324">
            <v>0</v>
          </cell>
          <cell r="I324">
            <v>12371001876</v>
          </cell>
          <cell r="J324">
            <v>0</v>
          </cell>
          <cell r="K324">
            <v>12371001876</v>
          </cell>
          <cell r="L324">
            <v>1</v>
          </cell>
          <cell r="M324">
            <v>5338710499</v>
          </cell>
          <cell r="N324">
            <v>0.43155037502315874</v>
          </cell>
          <cell r="O324">
            <v>5338710499</v>
          </cell>
          <cell r="P324">
            <v>0.43155037502315874</v>
          </cell>
          <cell r="Q324">
            <v>5338710499</v>
          </cell>
          <cell r="R324">
            <v>0.43155037502315874</v>
          </cell>
        </row>
        <row r="325">
          <cell r="A325" t="str">
            <v>A-03-03-05-007-021</v>
          </cell>
          <cell r="B325" t="str">
            <v>Nación</v>
          </cell>
          <cell r="C325" t="str">
            <v>10</v>
          </cell>
          <cell r="D325" t="str">
            <v>CSF</v>
          </cell>
          <cell r="E325" t="str">
            <v>SISTEMA GENERAL DE PARTICIPACION RESGUARDOS INDIGENAS DEL DEPARTAMENTO DE RISARALDA.</v>
          </cell>
          <cell r="F325">
            <v>216359491</v>
          </cell>
          <cell r="G325">
            <v>7920694659</v>
          </cell>
          <cell r="H325">
            <v>0</v>
          </cell>
          <cell r="I325">
            <v>8137054150</v>
          </cell>
          <cell r="J325">
            <v>0</v>
          </cell>
          <cell r="K325">
            <v>8137054150</v>
          </cell>
          <cell r="L325">
            <v>1</v>
          </cell>
          <cell r="M325">
            <v>3557780256</v>
          </cell>
          <cell r="N325">
            <v>0.43723197491563948</v>
          </cell>
          <cell r="O325">
            <v>3557780256</v>
          </cell>
          <cell r="P325">
            <v>0.43723197491563948</v>
          </cell>
          <cell r="Q325">
            <v>3557780256</v>
          </cell>
          <cell r="R325">
            <v>0.43723197491563948</v>
          </cell>
        </row>
        <row r="326">
          <cell r="A326" t="str">
            <v>A-03-03-05-007-022</v>
          </cell>
          <cell r="B326" t="str">
            <v>Nación</v>
          </cell>
          <cell r="C326" t="str">
            <v>10</v>
          </cell>
          <cell r="D326" t="str">
            <v>CSF</v>
          </cell>
          <cell r="E326" t="str">
            <v>SISTEMA GENERAL DE PARTICIPACION RESGUARDOS INDIGENAS DEL DISTRITO TURISTICO CULTURAL E HISTORICO DE SANTA MARTA.</v>
          </cell>
          <cell r="F326">
            <v>54707771</v>
          </cell>
          <cell r="G326">
            <v>1858565173</v>
          </cell>
          <cell r="H326">
            <v>0</v>
          </cell>
          <cell r="I326">
            <v>1913272944</v>
          </cell>
          <cell r="J326">
            <v>0</v>
          </cell>
          <cell r="K326">
            <v>1913272944</v>
          </cell>
          <cell r="L326">
            <v>1</v>
          </cell>
          <cell r="M326">
            <v>899510121</v>
          </cell>
          <cell r="N326">
            <v>0.47014207973872857</v>
          </cell>
          <cell r="O326">
            <v>899510121</v>
          </cell>
          <cell r="P326">
            <v>0.47014207973872857</v>
          </cell>
          <cell r="Q326">
            <v>899510121</v>
          </cell>
          <cell r="R326">
            <v>0.47014207973872857</v>
          </cell>
        </row>
        <row r="327">
          <cell r="A327" t="str">
            <v>A-03-03-05-007-024</v>
          </cell>
          <cell r="B327" t="str">
            <v>Nación</v>
          </cell>
          <cell r="C327" t="str">
            <v>10</v>
          </cell>
          <cell r="D327" t="str">
            <v>CSF</v>
          </cell>
          <cell r="E327" t="str">
            <v>SISTEMA GENERAL DE PARTICIPACION RESGUARDOS INDIGENAS DEL DEPARTAMENTO DE SUCRE.</v>
          </cell>
          <cell r="F327">
            <v>314343914</v>
          </cell>
          <cell r="G327">
            <v>10676795068</v>
          </cell>
          <cell r="H327">
            <v>0</v>
          </cell>
          <cell r="I327">
            <v>10991138982</v>
          </cell>
          <cell r="J327">
            <v>0</v>
          </cell>
          <cell r="K327">
            <v>10991138982</v>
          </cell>
          <cell r="L327">
            <v>1</v>
          </cell>
          <cell r="M327">
            <v>6138050312</v>
          </cell>
          <cell r="N327">
            <v>0.55845443516383331</v>
          </cell>
          <cell r="O327">
            <v>5167432579</v>
          </cell>
          <cell r="P327">
            <v>0.47014532228758238</v>
          </cell>
          <cell r="Q327">
            <v>5167432579</v>
          </cell>
          <cell r="R327">
            <v>0.47014532228758238</v>
          </cell>
        </row>
        <row r="328">
          <cell r="A328" t="str">
            <v>A-03-03-05-007-025</v>
          </cell>
          <cell r="B328" t="str">
            <v>Nación</v>
          </cell>
          <cell r="C328" t="str">
            <v>10</v>
          </cell>
          <cell r="D328" t="str">
            <v>CSF</v>
          </cell>
          <cell r="E328" t="str">
            <v>SISTEMA GENERAL DE PARTICIPACION RESGUARDOS INDIGENAS DEL DEPARTAMENTO DE TOLIMA.</v>
          </cell>
          <cell r="F328">
            <v>281009089</v>
          </cell>
          <cell r="G328">
            <v>9824728490</v>
          </cell>
          <cell r="H328">
            <v>0</v>
          </cell>
          <cell r="I328">
            <v>10105737579</v>
          </cell>
          <cell r="J328">
            <v>0</v>
          </cell>
          <cell r="K328">
            <v>10105737579</v>
          </cell>
          <cell r="L328">
            <v>1</v>
          </cell>
          <cell r="M328">
            <v>4789896350</v>
          </cell>
          <cell r="N328">
            <v>0.47397790735765155</v>
          </cell>
          <cell r="O328">
            <v>4653123484</v>
          </cell>
          <cell r="P328">
            <v>0.46044372789466831</v>
          </cell>
          <cell r="Q328">
            <v>4653123484</v>
          </cell>
          <cell r="R328">
            <v>0.46044372789466831</v>
          </cell>
        </row>
        <row r="329">
          <cell r="A329" t="str">
            <v>A-03-03-05-007-026</v>
          </cell>
          <cell r="B329" t="str">
            <v>Nación</v>
          </cell>
          <cell r="C329" t="str">
            <v>10</v>
          </cell>
          <cell r="D329" t="str">
            <v>CSF</v>
          </cell>
          <cell r="E329" t="str">
            <v>SISTEMA GENERAL DE PARTICIPACION RESGUARDOS INDIGENAS DEL DEPARTAMENTO DEL VALLE DEL CAUCA.</v>
          </cell>
          <cell r="F329">
            <v>153215029</v>
          </cell>
          <cell r="G329">
            <v>5213291453</v>
          </cell>
          <cell r="H329">
            <v>0</v>
          </cell>
          <cell r="I329">
            <v>5366506482</v>
          </cell>
          <cell r="J329">
            <v>0</v>
          </cell>
          <cell r="K329">
            <v>5366506482</v>
          </cell>
          <cell r="L329">
            <v>1</v>
          </cell>
          <cell r="M329">
            <v>2512483664</v>
          </cell>
          <cell r="N329">
            <v>0.46817863211890554</v>
          </cell>
          <cell r="O329">
            <v>2512483664</v>
          </cell>
          <cell r="P329">
            <v>0.46817863211890554</v>
          </cell>
          <cell r="Q329">
            <v>2512483664</v>
          </cell>
          <cell r="R329">
            <v>0.46817863211890554</v>
          </cell>
        </row>
        <row r="330">
          <cell r="A330" t="str">
            <v>A-03-03-05-007-027</v>
          </cell>
          <cell r="B330" t="str">
            <v>Nación</v>
          </cell>
          <cell r="C330" t="str">
            <v>10</v>
          </cell>
          <cell r="D330" t="str">
            <v>CSF</v>
          </cell>
          <cell r="E330" t="str">
            <v>SISTEMA GENERAL DE PARTICIPACION RESGUARDOS INDIGENAS DEL DEPARTAMENTO DE VAUPES.</v>
          </cell>
          <cell r="F330">
            <v>219346000</v>
          </cell>
          <cell r="G330">
            <v>7451479593</v>
          </cell>
          <cell r="H330">
            <v>0</v>
          </cell>
          <cell r="I330">
            <v>7670825593</v>
          </cell>
          <cell r="J330">
            <v>0</v>
          </cell>
          <cell r="K330">
            <v>7670825593</v>
          </cell>
          <cell r="L330">
            <v>1</v>
          </cell>
          <cell r="M330">
            <v>3606382180</v>
          </cell>
          <cell r="N330">
            <v>0.47014263800900369</v>
          </cell>
          <cell r="O330">
            <v>3606382180</v>
          </cell>
          <cell r="P330">
            <v>0.47014263800900369</v>
          </cell>
          <cell r="Q330">
            <v>3606382180</v>
          </cell>
          <cell r="R330">
            <v>0.47014263800900369</v>
          </cell>
        </row>
        <row r="331">
          <cell r="A331" t="str">
            <v>A-03-03-05-007-028</v>
          </cell>
          <cell r="B331" t="str">
            <v>Nación</v>
          </cell>
          <cell r="C331" t="str">
            <v>10</v>
          </cell>
          <cell r="D331" t="str">
            <v>CSF</v>
          </cell>
          <cell r="E331" t="str">
            <v>SISTEMA GENERAL DE PARTICIPACION RESGUARDOS INDIGENAS DEL DEPARTAMENTO DE VICHADA.</v>
          </cell>
          <cell r="F331">
            <v>492591747</v>
          </cell>
          <cell r="G331">
            <v>16792195526</v>
          </cell>
          <cell r="H331">
            <v>0</v>
          </cell>
          <cell r="I331">
            <v>17284787273</v>
          </cell>
          <cell r="J331">
            <v>0</v>
          </cell>
          <cell r="K331">
            <v>17284787273</v>
          </cell>
          <cell r="L331">
            <v>1</v>
          </cell>
          <cell r="M331">
            <v>8110854972</v>
          </cell>
          <cell r="N331">
            <v>0.46924818014218206</v>
          </cell>
          <cell r="O331">
            <v>8110854972</v>
          </cell>
          <cell r="P331">
            <v>0.46924818014218206</v>
          </cell>
          <cell r="Q331">
            <v>8110854972</v>
          </cell>
          <cell r="R331">
            <v>0.46924818014218206</v>
          </cell>
        </row>
        <row r="332">
          <cell r="A332" t="str">
            <v>A-03-03-05-007-029</v>
          </cell>
          <cell r="B332" t="str">
            <v>Nación</v>
          </cell>
          <cell r="C332" t="str">
            <v>10</v>
          </cell>
          <cell r="D332" t="str">
            <v>CSF</v>
          </cell>
          <cell r="E332" t="str">
            <v>SISTEMA GENERAL DE PARTICIPACION RESGUARDOS INDIGENAS DEL DEPARTAMENTO DE QUINDIO</v>
          </cell>
          <cell r="F332">
            <v>10393368</v>
          </cell>
          <cell r="G332">
            <v>354601752</v>
          </cell>
          <cell r="H332">
            <v>0</v>
          </cell>
          <cell r="I332">
            <v>364995120</v>
          </cell>
          <cell r="J332">
            <v>0</v>
          </cell>
          <cell r="K332">
            <v>364995120</v>
          </cell>
          <cell r="L332">
            <v>1</v>
          </cell>
          <cell r="M332">
            <v>163119924</v>
          </cell>
          <cell r="N332">
            <v>0.44690987649369118</v>
          </cell>
          <cell r="O332">
            <v>163119924</v>
          </cell>
          <cell r="P332">
            <v>0.44690987649369118</v>
          </cell>
          <cell r="Q332">
            <v>163119924</v>
          </cell>
          <cell r="R332">
            <v>0.44690987649369118</v>
          </cell>
        </row>
        <row r="333">
          <cell r="A333" t="str">
            <v>A-03-03-05-007-030</v>
          </cell>
          <cell r="B333" t="str">
            <v>Nación</v>
          </cell>
          <cell r="C333" t="str">
            <v>10</v>
          </cell>
          <cell r="D333" t="str">
            <v>CSF</v>
          </cell>
          <cell r="E333" t="str">
            <v>SISTEMA GENERAL DE PARTICIPACIÓN  RESGUARDOS INDÍGENAS DEL DEPARTAMENTO DE CUNDINAMARCA</v>
          </cell>
          <cell r="F333">
            <v>23725712</v>
          </cell>
          <cell r="G333">
            <v>806597913</v>
          </cell>
          <cell r="H333">
            <v>0</v>
          </cell>
          <cell r="I333">
            <v>830323625</v>
          </cell>
          <cell r="J333">
            <v>0</v>
          </cell>
          <cell r="K333">
            <v>830323625</v>
          </cell>
          <cell r="L333">
            <v>1</v>
          </cell>
          <cell r="M333">
            <v>367320975</v>
          </cell>
          <cell r="N333">
            <v>0.44238290220876225</v>
          </cell>
          <cell r="O333">
            <v>367320975</v>
          </cell>
          <cell r="P333">
            <v>0.44238290220876225</v>
          </cell>
          <cell r="Q333">
            <v>367320975</v>
          </cell>
          <cell r="R333">
            <v>0.44238290220876225</v>
          </cell>
        </row>
        <row r="334">
          <cell r="A334" t="str">
            <v>A-03-04-02-012</v>
          </cell>
          <cell r="B334" t="str">
            <v>Nación</v>
          </cell>
          <cell r="C334" t="str">
            <v>10</v>
          </cell>
          <cell r="D334" t="str">
            <v>CSF</v>
          </cell>
          <cell r="E334" t="str">
            <v>INCAPACIDADES Y LICENCIAS DE MATERNIDAD Y PATERNIDAD (NO DE PENSIONES)</v>
          </cell>
          <cell r="F334">
            <v>632000000</v>
          </cell>
          <cell r="G334">
            <v>0</v>
          </cell>
          <cell r="H334">
            <v>0</v>
          </cell>
          <cell r="I334">
            <v>632000000</v>
          </cell>
          <cell r="J334">
            <v>0</v>
          </cell>
          <cell r="K334">
            <v>632000000</v>
          </cell>
          <cell r="L334">
            <v>1</v>
          </cell>
          <cell r="M334">
            <v>351110821.69999999</v>
          </cell>
          <cell r="N334">
            <v>0.55555509762658228</v>
          </cell>
          <cell r="O334">
            <v>216354012.44999999</v>
          </cell>
          <cell r="P334">
            <v>0.34233229818037975</v>
          </cell>
          <cell r="Q334">
            <v>216354012.44999999</v>
          </cell>
          <cell r="R334">
            <v>0.34233229818037975</v>
          </cell>
        </row>
        <row r="335">
          <cell r="A335" t="str">
            <v>A-03-04-02-012-001</v>
          </cell>
          <cell r="B335" t="str">
            <v>Nación</v>
          </cell>
          <cell r="C335" t="str">
            <v>10</v>
          </cell>
          <cell r="D335" t="str">
            <v>CSF</v>
          </cell>
          <cell r="E335" t="str">
            <v>INCAPACIDADES (NO DE PENSIONES)</v>
          </cell>
          <cell r="F335">
            <v>350000000</v>
          </cell>
          <cell r="G335">
            <v>0</v>
          </cell>
          <cell r="H335">
            <v>0</v>
          </cell>
          <cell r="I335">
            <v>350000000</v>
          </cell>
          <cell r="J335">
            <v>0</v>
          </cell>
          <cell r="K335">
            <v>350000000</v>
          </cell>
          <cell r="L335">
            <v>1</v>
          </cell>
          <cell r="M335">
            <v>196044395.19999999</v>
          </cell>
          <cell r="N335">
            <v>0.56012684342857144</v>
          </cell>
          <cell r="O335">
            <v>128841853.95</v>
          </cell>
          <cell r="P335">
            <v>0.36811958271428574</v>
          </cell>
          <cell r="Q335">
            <v>128841853.95</v>
          </cell>
          <cell r="R335">
            <v>0.36811958271428574</v>
          </cell>
        </row>
        <row r="336">
          <cell r="A336" t="str">
            <v>A-03-04-02-012-002</v>
          </cell>
          <cell r="B336" t="str">
            <v>Nación</v>
          </cell>
          <cell r="C336" t="str">
            <v>10</v>
          </cell>
          <cell r="D336" t="str">
            <v>CSF</v>
          </cell>
          <cell r="E336" t="str">
            <v>LICENCIAS DE MATERNIDAD Y PATERNIDAD (NO DE PENSIONES)</v>
          </cell>
          <cell r="F336">
            <v>282000000</v>
          </cell>
          <cell r="G336">
            <v>0</v>
          </cell>
          <cell r="H336">
            <v>0</v>
          </cell>
          <cell r="I336">
            <v>282000000</v>
          </cell>
          <cell r="J336">
            <v>0</v>
          </cell>
          <cell r="K336">
            <v>282000000</v>
          </cell>
          <cell r="L336">
            <v>1</v>
          </cell>
          <cell r="M336">
            <v>155066426.5</v>
          </cell>
          <cell r="N336">
            <v>0.54988094503546103</v>
          </cell>
          <cell r="O336">
            <v>87512158.5</v>
          </cell>
          <cell r="P336">
            <v>0.31032680319148936</v>
          </cell>
          <cell r="Q336">
            <v>87512158.5</v>
          </cell>
          <cell r="R336">
            <v>0.31032680319148936</v>
          </cell>
        </row>
        <row r="337">
          <cell r="A337" t="str">
            <v>A-03-04-03-001</v>
          </cell>
          <cell r="B337" t="str">
            <v>Nación</v>
          </cell>
          <cell r="C337" t="str">
            <v>10</v>
          </cell>
          <cell r="D337" t="str">
            <v>CSF</v>
          </cell>
          <cell r="E337" t="str">
            <v>FONDO NACIONAL DE PENSIONES DE LAS ENTIDADES TERRITORIALES LEY 549 DE 1999 (DE PENSIONES)</v>
          </cell>
          <cell r="F337">
            <v>134568644569</v>
          </cell>
          <cell r="G337">
            <v>0</v>
          </cell>
          <cell r="H337">
            <v>0</v>
          </cell>
          <cell r="I337">
            <v>134568644569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A338" t="str">
            <v>A-03-04-03-009</v>
          </cell>
          <cell r="B338" t="str">
            <v>Nación</v>
          </cell>
          <cell r="C338" t="str">
            <v>10</v>
          </cell>
          <cell r="D338" t="str">
            <v>CSF</v>
          </cell>
          <cell r="E338" t="str">
            <v>PRESTACIONES DEL SECTOR SALUD (LEY 715 DE 2001) (DE PENSIONES)</v>
          </cell>
          <cell r="F338">
            <v>149177000000</v>
          </cell>
          <cell r="G338">
            <v>0</v>
          </cell>
          <cell r="H338">
            <v>0</v>
          </cell>
          <cell r="I338">
            <v>149177000000</v>
          </cell>
          <cell r="J338">
            <v>0</v>
          </cell>
          <cell r="K338">
            <v>41308710581</v>
          </cell>
          <cell r="L338">
            <v>0.27691072069420891</v>
          </cell>
          <cell r="M338">
            <v>29600000000</v>
          </cell>
          <cell r="N338">
            <v>0.19842200875470078</v>
          </cell>
          <cell r="O338">
            <v>14282550376</v>
          </cell>
          <cell r="P338">
            <v>9.5742308640071855E-2</v>
          </cell>
          <cell r="Q338">
            <v>14282550376</v>
          </cell>
          <cell r="R338">
            <v>9.5742308640071855E-2</v>
          </cell>
        </row>
        <row r="339">
          <cell r="A339" t="str">
            <v>A-03-06-01-006</v>
          </cell>
          <cell r="B339" t="str">
            <v>Nación</v>
          </cell>
          <cell r="C339" t="str">
            <v>10</v>
          </cell>
          <cell r="D339" t="str">
            <v>CSF</v>
          </cell>
          <cell r="E339" t="str">
            <v>ANTICIPOS FINANCIACIÓN ESTATAL PARA LAS CAMPAÑAS ELECTORALES (ART. 22 LEY 1475/2011)</v>
          </cell>
          <cell r="F339">
            <v>45330000000</v>
          </cell>
          <cell r="G339">
            <v>0</v>
          </cell>
          <cell r="H339">
            <v>45000000000</v>
          </cell>
          <cell r="I339">
            <v>330000000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A340" t="str">
            <v>A-03-08-01-002</v>
          </cell>
          <cell r="B340" t="str">
            <v>Nación</v>
          </cell>
          <cell r="C340" t="str">
            <v>10</v>
          </cell>
          <cell r="D340" t="str">
            <v>CSF</v>
          </cell>
          <cell r="E340" t="str">
            <v>TRANSFERENCIA CONVENIOS ICETEX</v>
          </cell>
          <cell r="F340">
            <v>253000000</v>
          </cell>
          <cell r="G340">
            <v>0</v>
          </cell>
          <cell r="H340">
            <v>0</v>
          </cell>
          <cell r="I340">
            <v>253000000</v>
          </cell>
          <cell r="J340">
            <v>0</v>
          </cell>
          <cell r="K340">
            <v>253000000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A341" t="str">
            <v>A-03-10</v>
          </cell>
          <cell r="B341" t="str">
            <v>Nación</v>
          </cell>
          <cell r="C341" t="str">
            <v>10</v>
          </cell>
          <cell r="D341" t="str">
            <v>CSF</v>
          </cell>
          <cell r="E341" t="str">
            <v>SENTENCIAS Y CONCILIACIONES</v>
          </cell>
          <cell r="F341">
            <v>10857000000</v>
          </cell>
          <cell r="G341">
            <v>0</v>
          </cell>
          <cell r="H341">
            <v>0</v>
          </cell>
          <cell r="I341">
            <v>10857000000</v>
          </cell>
          <cell r="J341">
            <v>0</v>
          </cell>
          <cell r="K341">
            <v>10857000000</v>
          </cell>
          <cell r="L341">
            <v>1</v>
          </cell>
          <cell r="M341">
            <v>10687402728.4</v>
          </cell>
          <cell r="N341">
            <v>0.98437899312885691</v>
          </cell>
          <cell r="O341">
            <v>10687402728.4</v>
          </cell>
          <cell r="P341">
            <v>0.98437899312885691</v>
          </cell>
          <cell r="Q341">
            <v>10687402728.4</v>
          </cell>
          <cell r="R341">
            <v>0.98437899312885691</v>
          </cell>
        </row>
        <row r="342">
          <cell r="A342" t="str">
            <v>A-03-10</v>
          </cell>
          <cell r="B342" t="str">
            <v>Nación</v>
          </cell>
          <cell r="C342" t="str">
            <v>11</v>
          </cell>
          <cell r="D342" t="str">
            <v>CSF</v>
          </cell>
          <cell r="E342" t="str">
            <v>SENTENCIAS Y CONCILIACIONES</v>
          </cell>
          <cell r="F342">
            <v>0</v>
          </cell>
          <cell r="G342">
            <v>26234239897.029999</v>
          </cell>
          <cell r="H342">
            <v>0</v>
          </cell>
          <cell r="I342">
            <v>26234239897.029999</v>
          </cell>
          <cell r="J342">
            <v>0</v>
          </cell>
          <cell r="K342">
            <v>26234239897.029999</v>
          </cell>
          <cell r="L342">
            <v>1</v>
          </cell>
          <cell r="M342">
            <v>26234239897.029999</v>
          </cell>
          <cell r="N342">
            <v>1</v>
          </cell>
          <cell r="O342">
            <v>26234239897.029999</v>
          </cell>
          <cell r="P342">
            <v>1</v>
          </cell>
          <cell r="Q342">
            <v>26234239897.029999</v>
          </cell>
          <cell r="R342">
            <v>1</v>
          </cell>
        </row>
        <row r="343">
          <cell r="A343" t="str">
            <v>A-03-10-01-001</v>
          </cell>
          <cell r="B343" t="str">
            <v>Nación</v>
          </cell>
          <cell r="C343" t="str">
            <v>10</v>
          </cell>
          <cell r="D343" t="str">
            <v>CSF</v>
          </cell>
          <cell r="E343" t="str">
            <v>SENTENCIAS</v>
          </cell>
          <cell r="F343">
            <v>200000000</v>
          </cell>
          <cell r="G343">
            <v>10657000000</v>
          </cell>
          <cell r="H343">
            <v>0</v>
          </cell>
          <cell r="I343">
            <v>10857000000</v>
          </cell>
          <cell r="J343">
            <v>0</v>
          </cell>
          <cell r="K343">
            <v>10857000000</v>
          </cell>
          <cell r="L343">
            <v>1</v>
          </cell>
          <cell r="M343">
            <v>10687402728.4</v>
          </cell>
          <cell r="N343">
            <v>0.98437899312885691</v>
          </cell>
          <cell r="O343">
            <v>10687402728.4</v>
          </cell>
          <cell r="P343">
            <v>0.98437899312885691</v>
          </cell>
          <cell r="Q343">
            <v>10687402728.4</v>
          </cell>
          <cell r="R343">
            <v>0.98437899312885691</v>
          </cell>
        </row>
        <row r="344">
          <cell r="A344" t="str">
            <v>A-03-10-01-001</v>
          </cell>
          <cell r="B344" t="str">
            <v>Nación</v>
          </cell>
          <cell r="C344" t="str">
            <v>11</v>
          </cell>
          <cell r="D344" t="str">
            <v>CSF</v>
          </cell>
          <cell r="E344" t="str">
            <v>SENTENCIAS</v>
          </cell>
          <cell r="F344">
            <v>26234239897.029999</v>
          </cell>
          <cell r="G344">
            <v>0</v>
          </cell>
          <cell r="H344">
            <v>0</v>
          </cell>
          <cell r="I344">
            <v>26234239897.029999</v>
          </cell>
          <cell r="J344">
            <v>0</v>
          </cell>
          <cell r="K344">
            <v>26234239897.029999</v>
          </cell>
          <cell r="L344">
            <v>1</v>
          </cell>
          <cell r="M344">
            <v>26234239897.029999</v>
          </cell>
          <cell r="N344">
            <v>1</v>
          </cell>
          <cell r="O344">
            <v>26234239897.029999</v>
          </cell>
          <cell r="P344">
            <v>1</v>
          </cell>
          <cell r="Q344">
            <v>26234239897.029999</v>
          </cell>
          <cell r="R344">
            <v>1</v>
          </cell>
        </row>
        <row r="345">
          <cell r="A345" t="str">
            <v>A-03-11-03-005</v>
          </cell>
          <cell r="B345" t="str">
            <v>Nación</v>
          </cell>
          <cell r="C345" t="str">
            <v>10</v>
          </cell>
          <cell r="D345" t="str">
            <v>CSF</v>
          </cell>
          <cell r="E345" t="str">
            <v>TRANSFERENCIA A COLJUEGOS</v>
          </cell>
          <cell r="F345">
            <v>51398000000</v>
          </cell>
          <cell r="G345">
            <v>0</v>
          </cell>
          <cell r="H345">
            <v>0</v>
          </cell>
          <cell r="I345">
            <v>51398000000</v>
          </cell>
          <cell r="J345">
            <v>0</v>
          </cell>
          <cell r="K345">
            <v>51398000000</v>
          </cell>
          <cell r="L345">
            <v>1</v>
          </cell>
          <cell r="M345">
            <v>24658000000</v>
          </cell>
          <cell r="N345">
            <v>0.47974629363010235</v>
          </cell>
          <cell r="O345">
            <v>24658000000</v>
          </cell>
          <cell r="P345">
            <v>0.47974629363010235</v>
          </cell>
          <cell r="Q345">
            <v>24658000000</v>
          </cell>
          <cell r="R345">
            <v>0.47974629363010235</v>
          </cell>
        </row>
        <row r="346">
          <cell r="A346" t="str">
            <v>A-03-11-06-003</v>
          </cell>
          <cell r="B346" t="str">
            <v>Nación</v>
          </cell>
          <cell r="C346" t="str">
            <v>10</v>
          </cell>
          <cell r="D346" t="str">
            <v>CSF</v>
          </cell>
          <cell r="E346" t="str">
            <v>TRANSFERENCIAS  A FOGAFIN, PASIVOS CONTINGENTES DERIVADOS DE LA VENTA DE ACCIONES BANCO POPULAR Y BANCO DE COLOMBIA . ART 31. LEY 35 DE 1993, DECRETO 2049 DE 1993 Y 1118  DE 1995</v>
          </cell>
          <cell r="F346">
            <v>1806000000</v>
          </cell>
          <cell r="G346">
            <v>0</v>
          </cell>
          <cell r="H346">
            <v>0</v>
          </cell>
          <cell r="I346">
            <v>1806000000</v>
          </cell>
          <cell r="J346">
            <v>0</v>
          </cell>
          <cell r="K346">
            <v>80000000</v>
          </cell>
          <cell r="L346">
            <v>4.4296788482834998E-2</v>
          </cell>
          <cell r="M346">
            <v>21336371.27</v>
          </cell>
          <cell r="N346">
            <v>1.1814159064230343E-2</v>
          </cell>
          <cell r="O346">
            <v>21336371.27</v>
          </cell>
          <cell r="P346">
            <v>1.1814159064230343E-2</v>
          </cell>
          <cell r="Q346">
            <v>21336371.27</v>
          </cell>
          <cell r="R346">
            <v>1.1814159064230343E-2</v>
          </cell>
        </row>
        <row r="347">
          <cell r="A347" t="str">
            <v>A-03-11-06-005</v>
          </cell>
          <cell r="B347" t="str">
            <v>Nación</v>
          </cell>
          <cell r="C347" t="str">
            <v>10</v>
          </cell>
          <cell r="D347" t="str">
            <v>CSF</v>
          </cell>
          <cell r="E347" t="str">
            <v>CUBRIMIENTO DEL RIESGO DEL DESLIZAMIENTO DEL SALARIO MÍNIMO - DECRETO 036 DE 2015</v>
          </cell>
          <cell r="F347">
            <v>639313000000</v>
          </cell>
          <cell r="G347">
            <v>0</v>
          </cell>
          <cell r="H347">
            <v>0</v>
          </cell>
          <cell r="I347">
            <v>639313000000</v>
          </cell>
          <cell r="J347">
            <v>0</v>
          </cell>
          <cell r="K347">
            <v>639313000000</v>
          </cell>
          <cell r="L347">
            <v>1</v>
          </cell>
          <cell r="M347">
            <v>302587889912</v>
          </cell>
          <cell r="N347">
            <v>0.47330163771423389</v>
          </cell>
          <cell r="O347">
            <v>302587889912</v>
          </cell>
          <cell r="P347">
            <v>0.47330163771423389</v>
          </cell>
          <cell r="Q347">
            <v>302587889912</v>
          </cell>
          <cell r="R347">
            <v>0.47330163771423389</v>
          </cell>
        </row>
        <row r="348">
          <cell r="A348" t="str">
            <v>A-04-02-05-001</v>
          </cell>
          <cell r="B348" t="str">
            <v>Nación</v>
          </cell>
          <cell r="C348" t="str">
            <v>10</v>
          </cell>
          <cell r="D348" t="str">
            <v>CSF</v>
          </cell>
          <cell r="E348" t="str">
            <v>CAPITALIZACIÓN DE ENTIDADES PÚBLICAS</v>
          </cell>
          <cell r="F348">
            <v>91920000000</v>
          </cell>
          <cell r="G348">
            <v>0</v>
          </cell>
          <cell r="H348">
            <v>0</v>
          </cell>
          <cell r="I348">
            <v>91920000000</v>
          </cell>
          <cell r="J348">
            <v>0</v>
          </cell>
          <cell r="K348">
            <v>91920000000</v>
          </cell>
          <cell r="L348">
            <v>1</v>
          </cell>
          <cell r="M348">
            <v>91920000000</v>
          </cell>
          <cell r="N348">
            <v>1</v>
          </cell>
          <cell r="O348">
            <v>73399200000</v>
          </cell>
          <cell r="P348">
            <v>0.79851174934725844</v>
          </cell>
          <cell r="Q348">
            <v>73399200000</v>
          </cell>
          <cell r="R348">
            <v>0.79851174934725844</v>
          </cell>
        </row>
        <row r="349">
          <cell r="A349" t="str">
            <v>A-04-02-05-001-002</v>
          </cell>
          <cell r="B349" t="str">
            <v>Nación</v>
          </cell>
          <cell r="C349" t="str">
            <v>10</v>
          </cell>
          <cell r="D349" t="str">
            <v>CSF</v>
          </cell>
          <cell r="E349" t="str">
            <v>CAPITALIZACIÓN DE SATENA S.A</v>
          </cell>
          <cell r="F349">
            <v>91920000000</v>
          </cell>
          <cell r="G349">
            <v>0</v>
          </cell>
          <cell r="H349">
            <v>0</v>
          </cell>
          <cell r="I349">
            <v>91920000000</v>
          </cell>
          <cell r="J349">
            <v>0</v>
          </cell>
          <cell r="K349">
            <v>91920000000</v>
          </cell>
          <cell r="L349">
            <v>1</v>
          </cell>
          <cell r="M349">
            <v>91920000000</v>
          </cell>
          <cell r="N349">
            <v>1</v>
          </cell>
          <cell r="O349">
            <v>73399200000</v>
          </cell>
          <cell r="P349">
            <v>0.79851174934725844</v>
          </cell>
          <cell r="Q349">
            <v>73399200000</v>
          </cell>
          <cell r="R349">
            <v>0.79851174934725844</v>
          </cell>
        </row>
        <row r="350">
          <cell r="A350" t="str">
            <v>A-04-06-01-001</v>
          </cell>
          <cell r="B350" t="str">
            <v>Nación</v>
          </cell>
          <cell r="C350" t="str">
            <v>10</v>
          </cell>
          <cell r="D350" t="str">
            <v>CSF</v>
          </cell>
          <cell r="E350" t="str">
            <v>APORTES A FINDETER - SUBSIDIOS PARA OPERACIONES DE CREDITO EN LOS USOS AUTORIZADOS PARÁGRAFO ÚNICO, NUMERAL 3 ART. 270 DEL ESTATUTO ORGÁNICO DEL SISTEMA FINANCIERO.</v>
          </cell>
          <cell r="F350">
            <v>657193000000</v>
          </cell>
          <cell r="G350">
            <v>0</v>
          </cell>
          <cell r="H350">
            <v>200000000000</v>
          </cell>
          <cell r="I350">
            <v>457193000000</v>
          </cell>
          <cell r="J350">
            <v>0</v>
          </cell>
          <cell r="K350">
            <v>457193000000</v>
          </cell>
          <cell r="L350">
            <v>1</v>
          </cell>
          <cell r="M350">
            <v>124436181559</v>
          </cell>
          <cell r="N350">
            <v>0.27217429304254437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  <row r="351">
          <cell r="A351" t="str">
            <v>A-06-03-01-002</v>
          </cell>
          <cell r="B351" t="str">
            <v>Nación</v>
          </cell>
          <cell r="C351" t="str">
            <v>10</v>
          </cell>
          <cell r="D351" t="str">
            <v>CSF</v>
          </cell>
          <cell r="E351" t="str">
            <v>FONDO DE ORGANISMOS FINANCIEROS INTERNACIONALES - FOFI, LEY 318 DE 1996</v>
          </cell>
          <cell r="F351">
            <v>605075000000</v>
          </cell>
          <cell r="G351">
            <v>0</v>
          </cell>
          <cell r="H351">
            <v>0</v>
          </cell>
          <cell r="I351">
            <v>605075000000</v>
          </cell>
          <cell r="J351">
            <v>0</v>
          </cell>
          <cell r="K351">
            <v>579579563336</v>
          </cell>
          <cell r="L351">
            <v>0.95786400584390363</v>
          </cell>
          <cell r="M351">
            <v>579579563336</v>
          </cell>
          <cell r="N351">
            <v>0.95786400584390363</v>
          </cell>
          <cell r="O351">
            <v>6582220625</v>
          </cell>
          <cell r="P351">
            <v>1.0878354955997191E-2</v>
          </cell>
          <cell r="Q351">
            <v>6582220625</v>
          </cell>
          <cell r="R351">
            <v>1.0878354955997191E-2</v>
          </cell>
        </row>
        <row r="352">
          <cell r="A352" t="str">
            <v>A-08-01</v>
          </cell>
          <cell r="B352" t="str">
            <v>Nación</v>
          </cell>
          <cell r="C352" t="str">
            <v>10</v>
          </cell>
          <cell r="D352" t="str">
            <v>CSF</v>
          </cell>
          <cell r="E352" t="str">
            <v>IMPUESTOS</v>
          </cell>
          <cell r="F352">
            <v>543000000</v>
          </cell>
          <cell r="G352">
            <v>25649510</v>
          </cell>
          <cell r="H352">
            <v>0</v>
          </cell>
          <cell r="I352">
            <v>568649510</v>
          </cell>
          <cell r="J352">
            <v>0</v>
          </cell>
          <cell r="K352">
            <v>567027000</v>
          </cell>
          <cell r="L352">
            <v>0.99714673103296969</v>
          </cell>
          <cell r="M352">
            <v>550589000</v>
          </cell>
          <cell r="N352">
            <v>0.96823964554194375</v>
          </cell>
          <cell r="O352">
            <v>550589000</v>
          </cell>
          <cell r="P352">
            <v>0.96823964554194375</v>
          </cell>
          <cell r="Q352">
            <v>550589000</v>
          </cell>
          <cell r="R352">
            <v>0.96823964554194375</v>
          </cell>
        </row>
        <row r="353">
          <cell r="A353" t="str">
            <v>A-08-01-02-001</v>
          </cell>
          <cell r="B353" t="str">
            <v>Nación</v>
          </cell>
          <cell r="C353" t="str">
            <v>10</v>
          </cell>
          <cell r="D353" t="str">
            <v>CSF</v>
          </cell>
          <cell r="E353" t="str">
            <v>IMPUESTO PREDIAL Y SOBRETASA AMBIENTAL</v>
          </cell>
          <cell r="F353">
            <v>526562000</v>
          </cell>
          <cell r="G353">
            <v>25649510</v>
          </cell>
          <cell r="H353">
            <v>0</v>
          </cell>
          <cell r="I353">
            <v>552211510</v>
          </cell>
          <cell r="J353">
            <v>0</v>
          </cell>
          <cell r="K353">
            <v>550589000</v>
          </cell>
          <cell r="L353">
            <v>0.99706179612228651</v>
          </cell>
          <cell r="M353">
            <v>550589000</v>
          </cell>
          <cell r="N353">
            <v>0.99706179612228651</v>
          </cell>
          <cell r="O353">
            <v>550589000</v>
          </cell>
          <cell r="P353">
            <v>0.99706179612228651</v>
          </cell>
          <cell r="Q353">
            <v>550589000</v>
          </cell>
          <cell r="R353">
            <v>0.99706179612228651</v>
          </cell>
        </row>
        <row r="354">
          <cell r="A354" t="str">
            <v>A-08-01-02-006</v>
          </cell>
          <cell r="B354" t="str">
            <v>Nación</v>
          </cell>
          <cell r="C354" t="str">
            <v>10</v>
          </cell>
          <cell r="D354" t="str">
            <v>CSF</v>
          </cell>
          <cell r="E354" t="str">
            <v>IMPUESTO SOBRE VEHÍCULOS AUTOMOTORES</v>
          </cell>
          <cell r="F354">
            <v>16438000</v>
          </cell>
          <cell r="G354">
            <v>0</v>
          </cell>
          <cell r="H354">
            <v>0</v>
          </cell>
          <cell r="I354">
            <v>16438000</v>
          </cell>
          <cell r="J354">
            <v>0</v>
          </cell>
          <cell r="K354">
            <v>16438000</v>
          </cell>
          <cell r="L354">
            <v>1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</row>
        <row r="355">
          <cell r="A355" t="str">
            <v>A-08-03</v>
          </cell>
          <cell r="B355" t="str">
            <v>Nación</v>
          </cell>
          <cell r="C355" t="str">
            <v>10</v>
          </cell>
          <cell r="D355" t="str">
            <v>CSF</v>
          </cell>
          <cell r="E355" t="str">
            <v>TASAS Y DERECHOS ADMINISTRATIVOS</v>
          </cell>
          <cell r="F355">
            <v>9000000</v>
          </cell>
          <cell r="G355">
            <v>0</v>
          </cell>
          <cell r="H355">
            <v>0</v>
          </cell>
          <cell r="I355">
            <v>9000000</v>
          </cell>
          <cell r="J355">
            <v>0</v>
          </cell>
          <cell r="K355">
            <v>8400000</v>
          </cell>
          <cell r="L355">
            <v>0.93333333333333335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</row>
        <row r="356">
          <cell r="A356" t="str">
            <v>A-08-04-01</v>
          </cell>
          <cell r="B356" t="str">
            <v>Nación</v>
          </cell>
          <cell r="C356" t="str">
            <v>11</v>
          </cell>
          <cell r="D356" t="str">
            <v>SSF</v>
          </cell>
          <cell r="E356" t="str">
            <v>CUOTA DE FISCALIZACIÓN Y AUDITAJE</v>
          </cell>
          <cell r="F356">
            <v>249626000000</v>
          </cell>
          <cell r="G356">
            <v>0</v>
          </cell>
          <cell r="H356">
            <v>0</v>
          </cell>
          <cell r="I356">
            <v>249626000000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</row>
        <row r="357">
          <cell r="A357" t="str">
            <v>C-1301-1000-6-803001</v>
          </cell>
          <cell r="B357" t="str">
            <v>Nación</v>
          </cell>
          <cell r="C357" t="str">
            <v>10</v>
          </cell>
          <cell r="D357" t="str">
            <v>CSF</v>
          </cell>
          <cell r="E357" t="str">
            <v>8. ESTABILIDAD MACROECONÓMICA / 1. ADMINISTRACIÓN EFICIENTE DE LOS RECURSOS PÚBLICOS</v>
          </cell>
          <cell r="F357">
            <v>2987264943</v>
          </cell>
          <cell r="G357">
            <v>0</v>
          </cell>
          <cell r="H357">
            <v>0</v>
          </cell>
          <cell r="I357">
            <v>2987264943</v>
          </cell>
          <cell r="J357">
            <v>0</v>
          </cell>
          <cell r="K357">
            <v>2439930435</v>
          </cell>
          <cell r="L357">
            <v>0.8167773804989884</v>
          </cell>
          <cell r="M357">
            <v>2108979131</v>
          </cell>
          <cell r="N357">
            <v>0.70598998456495465</v>
          </cell>
          <cell r="O357">
            <v>1267829957</v>
          </cell>
          <cell r="P357">
            <v>0.42441162106189523</v>
          </cell>
          <cell r="Q357">
            <v>1267829957</v>
          </cell>
          <cell r="R357">
            <v>0.42441162106189523</v>
          </cell>
        </row>
        <row r="358">
          <cell r="A358" t="str">
            <v>C-1301-1000-6-803001-1301003-02</v>
          </cell>
          <cell r="B358" t="str">
            <v>Nación</v>
          </cell>
          <cell r="C358" t="str">
            <v>10</v>
          </cell>
          <cell r="D358" t="str">
            <v>CSF</v>
          </cell>
          <cell r="E358" t="str">
            <v>ADQUIS. DE BYS - DOCUMENTOS DE LINEAMIENTOS TÉCNICOS - 8. ESTABILIDAD MACROECONÓMICA / 1. ADMINISTRACIÓN EFICIENTE DE LOS RECURSOS PÚBLICOS</v>
          </cell>
          <cell r="F358">
            <v>363513475</v>
          </cell>
          <cell r="G358">
            <v>241411551</v>
          </cell>
          <cell r="H358">
            <v>448791434</v>
          </cell>
          <cell r="I358">
            <v>156133592</v>
          </cell>
          <cell r="J358">
            <v>0</v>
          </cell>
          <cell r="K358">
            <v>153121940</v>
          </cell>
          <cell r="L358">
            <v>0.98071105672122116</v>
          </cell>
          <cell r="M358">
            <v>122101924</v>
          </cell>
          <cell r="N358">
            <v>0.78203493838789029</v>
          </cell>
          <cell r="O358">
            <v>87215660</v>
          </cell>
          <cell r="P358">
            <v>0.55859638456277882</v>
          </cell>
          <cell r="Q358">
            <v>87215660</v>
          </cell>
          <cell r="R358">
            <v>0.55859638456277882</v>
          </cell>
        </row>
        <row r="359">
          <cell r="A359" t="str">
            <v>C-1301-1000-6-803001-1301008-02</v>
          </cell>
          <cell r="B359" t="str">
            <v>Nación</v>
          </cell>
          <cell r="C359" t="str">
            <v>10</v>
          </cell>
          <cell r="D359" t="str">
            <v>CSF</v>
          </cell>
          <cell r="E359" t="str">
            <v>ADQUIS. DE BYS - DOCUMENTOS METODOLÓGICOS - 8. ESTABILIDAD MACROECONÓMICA / 1. ADMINISTRACIÓN EFICIENTE DE LOS RECURSOS PÚBLICOS</v>
          </cell>
          <cell r="F359">
            <v>983401494</v>
          </cell>
          <cell r="G359">
            <v>268305591</v>
          </cell>
          <cell r="H359">
            <v>268305591</v>
          </cell>
          <cell r="I359">
            <v>983401494</v>
          </cell>
          <cell r="J359">
            <v>0</v>
          </cell>
          <cell r="K359">
            <v>928113718</v>
          </cell>
          <cell r="L359">
            <v>0.94377904005909508</v>
          </cell>
          <cell r="M359">
            <v>714786643</v>
          </cell>
          <cell r="N359">
            <v>0.72685128847282388</v>
          </cell>
          <cell r="O359">
            <v>470424501</v>
          </cell>
          <cell r="P359">
            <v>0.47836463933620993</v>
          </cell>
          <cell r="Q359">
            <v>470424501</v>
          </cell>
          <cell r="R359">
            <v>0.47836463933620993</v>
          </cell>
        </row>
        <row r="360">
          <cell r="A360" t="str">
            <v>C-1301-1000-6-803001-1301011-02</v>
          </cell>
          <cell r="B360" t="str">
            <v>Nación</v>
          </cell>
          <cell r="C360" t="str">
            <v>10</v>
          </cell>
          <cell r="D360" t="str">
            <v>CSF</v>
          </cell>
          <cell r="E360" t="str">
            <v>ADQUIS. DE BYS - DOCUMENTOS DE ESTUDIOS TÉCNICOS - 8. ESTABILIDAD MACROECONÓMICA / 1. ADMINISTRACIÓN EFICIENTE DE LOS RECURSOS PÚBLICOS</v>
          </cell>
          <cell r="F360">
            <v>427723834</v>
          </cell>
          <cell r="G360">
            <v>266140675</v>
          </cell>
          <cell r="H360">
            <v>58760792</v>
          </cell>
          <cell r="I360">
            <v>635103717</v>
          </cell>
          <cell r="J360">
            <v>0</v>
          </cell>
          <cell r="K360">
            <v>571146669</v>
          </cell>
          <cell r="L360">
            <v>0.89929668763062842</v>
          </cell>
          <cell r="M360">
            <v>484542456</v>
          </cell>
          <cell r="N360">
            <v>0.76293437281205523</v>
          </cell>
          <cell r="O360">
            <v>262349301</v>
          </cell>
          <cell r="P360">
            <v>0.41308103539252317</v>
          </cell>
          <cell r="Q360">
            <v>262349301</v>
          </cell>
          <cell r="R360">
            <v>0.41308103539252317</v>
          </cell>
        </row>
        <row r="361">
          <cell r="A361" t="str">
            <v>C-1301-1000-6-803001-1301017-02</v>
          </cell>
          <cell r="B361" t="str">
            <v>Nación</v>
          </cell>
          <cell r="C361" t="str">
            <v>10</v>
          </cell>
          <cell r="D361" t="str">
            <v>CSF</v>
          </cell>
          <cell r="E361" t="str">
            <v>ADQUIS. DE BYS - SERVICIOS DE INFORMACIÓN PARA LA GESTIÓN FINANCIERA PÚBLICA ACTUALIZADOS - 8. ESTABILIDAD MACROECONÓMICA / 1. ADMINISTRACIÓN EFICIENTE DE LOS RECURSOS PÚBLICOS</v>
          </cell>
          <cell r="F361">
            <v>913517745</v>
          </cell>
          <cell r="G361">
            <v>299121795</v>
          </cell>
          <cell r="H361">
            <v>299121795</v>
          </cell>
          <cell r="I361">
            <v>913517745</v>
          </cell>
          <cell r="J361">
            <v>0</v>
          </cell>
          <cell r="K361">
            <v>525399728</v>
          </cell>
          <cell r="L361">
            <v>0.57513904998090648</v>
          </cell>
          <cell r="M361">
            <v>525399728</v>
          </cell>
          <cell r="N361">
            <v>0.57513904998090648</v>
          </cell>
          <cell r="O361">
            <v>355771108</v>
          </cell>
          <cell r="P361">
            <v>0.38945177578351253</v>
          </cell>
          <cell r="Q361">
            <v>355771108</v>
          </cell>
          <cell r="R361">
            <v>0.38945177578351253</v>
          </cell>
        </row>
        <row r="362">
          <cell r="A362" t="str">
            <v>C-1301-1000-6-803001-1301018-02</v>
          </cell>
          <cell r="B362" t="str">
            <v>Nación</v>
          </cell>
          <cell r="C362" t="str">
            <v>10</v>
          </cell>
          <cell r="D362" t="str">
            <v>CSF</v>
          </cell>
          <cell r="E362" t="str">
            <v>ADQUIS. DE BYS - SERVICIOS DE INFORMACIÓN PARA LA GESTIÓN FINANCIERA PÚBLICA IMPLEMENTADOS - 8. ESTABILIDAD MACROECONÓMICA / 1. ADMINISTRACIÓN EFICIENTE DE LOS RECURSOS PÚBLICOS</v>
          </cell>
          <cell r="F362">
            <v>299108395</v>
          </cell>
          <cell r="G362">
            <v>32265465</v>
          </cell>
          <cell r="H362">
            <v>32265465</v>
          </cell>
          <cell r="I362">
            <v>299108395</v>
          </cell>
          <cell r="J362">
            <v>0</v>
          </cell>
          <cell r="K362">
            <v>262148380</v>
          </cell>
          <cell r="L362">
            <v>0.87643270594260647</v>
          </cell>
          <cell r="M362">
            <v>262148380</v>
          </cell>
          <cell r="N362">
            <v>0.87643270594260647</v>
          </cell>
          <cell r="O362">
            <v>92069387</v>
          </cell>
          <cell r="P362">
            <v>0.30781278138315044</v>
          </cell>
          <cell r="Q362">
            <v>92069387</v>
          </cell>
          <cell r="R362">
            <v>0.30781278138315044</v>
          </cell>
        </row>
        <row r="363">
          <cell r="A363" t="str">
            <v>C-1301-1000-7-53105B</v>
          </cell>
          <cell r="B363" t="str">
            <v>Nación</v>
          </cell>
          <cell r="C363" t="str">
            <v>10</v>
          </cell>
          <cell r="D363" t="str">
            <v>CSF</v>
          </cell>
          <cell r="E363" t="str">
            <v>5. CONVERGENCIA REGIONAL / B. ENTIDADES PÚBLICAS TERRITORIALES Y NACIONALES FORTALECIDAS</v>
          </cell>
          <cell r="F363">
            <v>9270000000</v>
          </cell>
          <cell r="G363">
            <v>0</v>
          </cell>
          <cell r="H363">
            <v>0</v>
          </cell>
          <cell r="I363">
            <v>9270000000</v>
          </cell>
          <cell r="J363">
            <v>0</v>
          </cell>
          <cell r="K363">
            <v>5871214400.3500004</v>
          </cell>
          <cell r="L363">
            <v>0.63335646174217908</v>
          </cell>
          <cell r="M363">
            <v>5871214400.3500004</v>
          </cell>
          <cell r="N363">
            <v>0.63335646174217908</v>
          </cell>
          <cell r="O363">
            <v>3991546736.3499999</v>
          </cell>
          <cell r="P363">
            <v>0.43058756594929881</v>
          </cell>
          <cell r="Q363">
            <v>3991546736.3499999</v>
          </cell>
          <cell r="R363">
            <v>0.43058756594929881</v>
          </cell>
        </row>
        <row r="364">
          <cell r="A364" t="str">
            <v>C-1301-1000-7-53105B-1301006-02</v>
          </cell>
          <cell r="B364" t="str">
            <v>Nación</v>
          </cell>
          <cell r="C364" t="str">
            <v>10</v>
          </cell>
          <cell r="D364" t="str">
            <v>CSF</v>
          </cell>
          <cell r="E364" t="str">
            <v>ADQUIS. DE BYS - SERVICIOS DE ASISTENCIA TÉCNICA EN MATERIA FISCAL Y FINANCIERA - 5. CONVERGENCIA REGIONAL / B. ENTIDADES PÚBLICAS TERRITORIALES Y NACIONALES FORTALECIDAS</v>
          </cell>
          <cell r="F364">
            <v>569592114</v>
          </cell>
          <cell r="G364">
            <v>2325431</v>
          </cell>
          <cell r="H364">
            <v>0</v>
          </cell>
          <cell r="I364">
            <v>571917545</v>
          </cell>
          <cell r="J364">
            <v>0</v>
          </cell>
          <cell r="K364">
            <v>353261531.10000002</v>
          </cell>
          <cell r="L364">
            <v>0.61767912907795131</v>
          </cell>
          <cell r="M364">
            <v>353261531.10000002</v>
          </cell>
          <cell r="N364">
            <v>0.61767912907795131</v>
          </cell>
          <cell r="O364">
            <v>249698714.09999999</v>
          </cell>
          <cell r="P364">
            <v>0.43659915014497414</v>
          </cell>
          <cell r="Q364">
            <v>249698714.09999999</v>
          </cell>
          <cell r="R364">
            <v>0.43659915014497414</v>
          </cell>
        </row>
        <row r="365">
          <cell r="A365" t="str">
            <v>C-1301-1000-7-53105B-1301013-02</v>
          </cell>
          <cell r="B365" t="str">
            <v>Nación</v>
          </cell>
          <cell r="C365" t="str">
            <v>10</v>
          </cell>
          <cell r="D365" t="str">
            <v>CSF</v>
          </cell>
          <cell r="E365" t="str">
            <v>ADQUIS. DE BYS - SERVICIO DE CONTROL AL USO DE LOS RECURSOS DEL SISTEMA GENERAL DE PARTICIPACIONES - 5. CONVERGENCIA REGIONAL / B. ENTIDADES PÚBLICAS TERRITORIALES Y NACIONALES FORTALECIDAS</v>
          </cell>
          <cell r="F365">
            <v>3673265898</v>
          </cell>
          <cell r="G365">
            <v>1119893665</v>
          </cell>
          <cell r="H365">
            <v>1138192363</v>
          </cell>
          <cell r="I365">
            <v>3654967200</v>
          </cell>
          <cell r="J365">
            <v>0</v>
          </cell>
          <cell r="K365">
            <v>2328041148.0500002</v>
          </cell>
          <cell r="L365">
            <v>0.63695267854934512</v>
          </cell>
          <cell r="M365">
            <v>2328041148.0500002</v>
          </cell>
          <cell r="N365">
            <v>0.63695267854934512</v>
          </cell>
          <cell r="O365">
            <v>1582088108.05</v>
          </cell>
          <cell r="P365">
            <v>0.43285972800248385</v>
          </cell>
          <cell r="Q365">
            <v>1582088108.05</v>
          </cell>
          <cell r="R365">
            <v>0.43285972800248385</v>
          </cell>
        </row>
        <row r="366">
          <cell r="A366" t="str">
            <v>C-1301-1000-7-53105B-1301021-02</v>
          </cell>
          <cell r="B366" t="str">
            <v>Nación</v>
          </cell>
          <cell r="C366" t="str">
            <v>10</v>
          </cell>
          <cell r="D366" t="str">
            <v>CSF</v>
          </cell>
          <cell r="E366" t="str">
            <v>ADQUIS. DE BYS - SERVICIO PARA EL ACOMPAÑAMIENTO A LAS ENTIDADES TERRITORIALES EN LA RENDICIÓN DE CUENTAS A LA CIUDADANÍA Y FORMULACIÓN DE PRESUPUESTO PARTICIPATIVO - 5. CONVERGENCIA REGIONAL / B. ENTIDADES PÚBLICAS TERRITORIALES Y NACIONALES FORTAL</v>
          </cell>
          <cell r="F366">
            <v>220651480</v>
          </cell>
          <cell r="G366">
            <v>0</v>
          </cell>
          <cell r="H366">
            <v>16345467</v>
          </cell>
          <cell r="I366">
            <v>204306013</v>
          </cell>
          <cell r="J366">
            <v>0</v>
          </cell>
          <cell r="K366">
            <v>131897699.09999999</v>
          </cell>
          <cell r="L366">
            <v>0.64558892400293666</v>
          </cell>
          <cell r="M366">
            <v>131897699.09999999</v>
          </cell>
          <cell r="N366">
            <v>0.64558892400293666</v>
          </cell>
          <cell r="O366">
            <v>92753825.099999994</v>
          </cell>
          <cell r="P366">
            <v>0.45399459241564266</v>
          </cell>
          <cell r="Q366">
            <v>92753825.099999994</v>
          </cell>
          <cell r="R366">
            <v>0.45399459241564266</v>
          </cell>
        </row>
        <row r="367">
          <cell r="A367" t="str">
            <v>C-1301-1000-7-53105B-1301023-02</v>
          </cell>
          <cell r="B367" t="str">
            <v>Nación</v>
          </cell>
          <cell r="C367" t="str">
            <v>10</v>
          </cell>
          <cell r="D367" t="str">
            <v>CSF</v>
          </cell>
          <cell r="E367" t="str">
            <v>ADQUIS. DE BYS - SERVICIO PARA LA ASISTENCIA TÉCNICA EN LA IMPLEMENTACIÓN DE PROGRAMAS DE SANEAMIENTO FISCAL Y FINANCIERO DE LAS EMPRESAS SOCIALES DEL ESTADO - 5. CONVERGENCIA REGIONAL / B. ENTIDADES PÚBLICAS TERRITORIALES Y NACIONALES FORTALECIDAS</v>
          </cell>
          <cell r="F367">
            <v>1371194559</v>
          </cell>
          <cell r="G367">
            <v>0</v>
          </cell>
          <cell r="H367">
            <v>27327861</v>
          </cell>
          <cell r="I367">
            <v>1343866698</v>
          </cell>
          <cell r="J367">
            <v>0</v>
          </cell>
          <cell r="K367">
            <v>848204432</v>
          </cell>
          <cell r="L367">
            <v>0.6311670891631842</v>
          </cell>
          <cell r="M367">
            <v>848204432</v>
          </cell>
          <cell r="N367">
            <v>0.6311670891631842</v>
          </cell>
          <cell r="O367">
            <v>599584290</v>
          </cell>
          <cell r="P367">
            <v>0.44616351524472408</v>
          </cell>
          <cell r="Q367">
            <v>599584290</v>
          </cell>
          <cell r="R367">
            <v>0.44616351524472408</v>
          </cell>
        </row>
        <row r="368">
          <cell r="A368" t="str">
            <v>C-1301-1000-7-53105B-1301024-02</v>
          </cell>
          <cell r="B368" t="str">
            <v>Nación</v>
          </cell>
          <cell r="C368" t="str">
            <v>10</v>
          </cell>
          <cell r="D368" t="str">
            <v>CSF</v>
          </cell>
          <cell r="E368" t="str">
            <v>ADQUIS. DE BYS - SERVICIO PARA LA ASISTENCIA TÉCNICA EN LA IMPLEMENTACIÓN DE PROGRAMAS DE SANEAMIENTO FISCAL O ACUERDOS DE RESTRUCTURACIÓN DE PASIVOS - 5. CONVERGENCIA REGIONAL / B. ENTIDADES PÚBLICAS TERRITORIALES Y NACIONALES FORTALECIDAS</v>
          </cell>
          <cell r="F368">
            <v>3088032770</v>
          </cell>
          <cell r="G368">
            <v>56742224</v>
          </cell>
          <cell r="H368">
            <v>0</v>
          </cell>
          <cell r="I368">
            <v>3144774994</v>
          </cell>
          <cell r="J368">
            <v>0</v>
          </cell>
          <cell r="K368">
            <v>1996921623.0999999</v>
          </cell>
          <cell r="L368">
            <v>0.63499666173572988</v>
          </cell>
          <cell r="M368">
            <v>1996921623.0999999</v>
          </cell>
          <cell r="N368">
            <v>0.63499666173572988</v>
          </cell>
          <cell r="O368">
            <v>1316651944.0999999</v>
          </cell>
          <cell r="P368">
            <v>0.41867922080659992</v>
          </cell>
          <cell r="Q368">
            <v>1316651944.0999999</v>
          </cell>
          <cell r="R368">
            <v>0.41867922080659992</v>
          </cell>
        </row>
        <row r="369">
          <cell r="A369" t="str">
            <v>C-1301-1000-7-53105B-1301025-02</v>
          </cell>
          <cell r="B369" t="str">
            <v>Nación</v>
          </cell>
          <cell r="C369" t="str">
            <v>10</v>
          </cell>
          <cell r="D369" t="str">
            <v>CSF</v>
          </cell>
          <cell r="E369" t="str">
            <v>ADQUIS. DE BYS - CATÁLOGO DE CLASIFICACIÓN PRESUPUESTAL PARA LAS ENTIDADES TERRITORIALES Y SUS DESCENTRALIZADAS - 5. CONVERGENCIA REGIONAL / B. ENTIDADES PÚBLICAS TERRITORIALES Y NACIONALES FORTALECIDAS</v>
          </cell>
          <cell r="F369">
            <v>347263179</v>
          </cell>
          <cell r="G369">
            <v>2904371</v>
          </cell>
          <cell r="H369">
            <v>0</v>
          </cell>
          <cell r="I369">
            <v>350167550</v>
          </cell>
          <cell r="J369">
            <v>0</v>
          </cell>
          <cell r="K369">
            <v>212887967</v>
          </cell>
          <cell r="L369">
            <v>0.60796029500734716</v>
          </cell>
          <cell r="M369">
            <v>212887967</v>
          </cell>
          <cell r="N369">
            <v>0.60796029500734716</v>
          </cell>
          <cell r="O369">
            <v>150769855</v>
          </cell>
          <cell r="P369">
            <v>0.43056489671872794</v>
          </cell>
          <cell r="Q369">
            <v>150769855</v>
          </cell>
          <cell r="R369">
            <v>0.43056489671872794</v>
          </cell>
        </row>
        <row r="370">
          <cell r="A370" t="str">
            <v>C-1301-1000-8-803001</v>
          </cell>
          <cell r="B370" t="str">
            <v>Nación</v>
          </cell>
          <cell r="C370" t="str">
            <v>10</v>
          </cell>
          <cell r="D370" t="str">
            <v>CSF</v>
          </cell>
          <cell r="E370" t="str">
            <v>8. ESTABILIDAD MACROECONÓMICA / 1. ADMINISTRACIÓN EFICIENTE DE LOS RECURSOS PÚBLICOS</v>
          </cell>
          <cell r="F370">
            <v>15360000000</v>
          </cell>
          <cell r="G370">
            <v>0</v>
          </cell>
          <cell r="H370">
            <v>0</v>
          </cell>
          <cell r="I370">
            <v>15360000000</v>
          </cell>
          <cell r="J370">
            <v>0</v>
          </cell>
          <cell r="K370">
            <v>10071656439</v>
          </cell>
          <cell r="L370">
            <v>0.65570679941406251</v>
          </cell>
          <cell r="M370">
            <v>8139461718</v>
          </cell>
          <cell r="N370">
            <v>0.529912872265625</v>
          </cell>
          <cell r="O370">
            <v>3714409186.96</v>
          </cell>
          <cell r="P370">
            <v>0.24182351477604166</v>
          </cell>
          <cell r="Q370">
            <v>3714409186.96</v>
          </cell>
          <cell r="R370">
            <v>0.24182351477604166</v>
          </cell>
        </row>
        <row r="371">
          <cell r="A371" t="str">
            <v>C-1301-1000-8-803001-1301017-02</v>
          </cell>
          <cell r="B371" t="str">
            <v>Nación</v>
          </cell>
          <cell r="C371" t="str">
            <v>10</v>
          </cell>
          <cell r="D371" t="str">
            <v>CSF</v>
          </cell>
          <cell r="E371" t="str">
            <v>ADQUIS. DE BYS - SERVICIOS DE INFORMACIÓN PARA LA GESTIÓN FINANCIERA PÚBLICA ACTUALIZADOS - OPTIMIZACIÓN DE LAS CAPACIDADES DEL SIIF NACIÓN PARA LA ARTICULACIÓN CON LAS NECESIDADES DEL SISTEMA DE LA GFP. NACIONAL</v>
          </cell>
          <cell r="F371">
            <v>7728857468</v>
          </cell>
          <cell r="G371">
            <v>1472437561</v>
          </cell>
          <cell r="H371">
            <v>1472437561</v>
          </cell>
          <cell r="I371">
            <v>7728857468</v>
          </cell>
          <cell r="J371">
            <v>0</v>
          </cell>
          <cell r="K371">
            <v>5726487599</v>
          </cell>
          <cell r="L371">
            <v>0.74092291424826151</v>
          </cell>
          <cell r="M371">
            <v>3794292878</v>
          </cell>
          <cell r="N371">
            <v>0.49092545615048727</v>
          </cell>
          <cell r="O371">
            <v>2116385843</v>
          </cell>
          <cell r="P371">
            <v>0.27382906875466784</v>
          </cell>
          <cell r="Q371">
            <v>2116385843</v>
          </cell>
          <cell r="R371">
            <v>0.27382906875466784</v>
          </cell>
        </row>
        <row r="372">
          <cell r="A372" t="str">
            <v>C-1301-1000-8-803001-1301018-02</v>
          </cell>
          <cell r="B372" t="str">
            <v>Nación</v>
          </cell>
          <cell r="C372" t="str">
            <v>10</v>
          </cell>
          <cell r="D372" t="str">
            <v>CSF</v>
          </cell>
          <cell r="E372" t="str">
            <v>ADQUIS. DE BYS - SERVICIOS DE INFORMACIÓN PARA LA GESTIÓN FINANCIERA PÚBLICA IMPLEMENTADOS - OPTIMIZACIÓN DE LAS CAPACIDADES DEL SIIF NACIÓN PARA LA ARTICULACIÓN CON LAS NECESIDADES DEL SISTEMA DE LA GFP. NACIONAL</v>
          </cell>
          <cell r="F372">
            <v>7631142532</v>
          </cell>
          <cell r="G372">
            <v>4328768124</v>
          </cell>
          <cell r="H372">
            <v>4328768124</v>
          </cell>
          <cell r="I372">
            <v>7631142532</v>
          </cell>
          <cell r="J372">
            <v>0</v>
          </cell>
          <cell r="K372">
            <v>4345168840</v>
          </cell>
          <cell r="L372">
            <v>0.56939951282251844</v>
          </cell>
          <cell r="M372">
            <v>4345168840</v>
          </cell>
          <cell r="N372">
            <v>0.56939951282251844</v>
          </cell>
          <cell r="O372">
            <v>1598023343.96</v>
          </cell>
          <cell r="P372">
            <v>0.20940813741309897</v>
          </cell>
          <cell r="Q372">
            <v>1598023343.96</v>
          </cell>
          <cell r="R372">
            <v>0.20940813741309897</v>
          </cell>
        </row>
        <row r="373">
          <cell r="A373" t="str">
            <v>C-1302-1000-12-51102H</v>
          </cell>
          <cell r="B373" t="str">
            <v>Nación</v>
          </cell>
          <cell r="C373" t="str">
            <v>10</v>
          </cell>
          <cell r="D373" t="str">
            <v>CSF</v>
          </cell>
          <cell r="E373" t="str">
            <v>5. CONVERGENCIA REGIONAL / H. ACCESO A SERVICIOS PÚBLICOS A PARTIR DE LAS CAPACIDADES Y NECESIDADES DE LOS TERRITORIOS</v>
          </cell>
          <cell r="F373">
            <v>471444985907</v>
          </cell>
          <cell r="G373">
            <v>0</v>
          </cell>
          <cell r="H373">
            <v>0</v>
          </cell>
          <cell r="I373">
            <v>471444985907</v>
          </cell>
          <cell r="J373">
            <v>0</v>
          </cell>
          <cell r="K373">
            <v>471444985907</v>
          </cell>
          <cell r="L373">
            <v>1</v>
          </cell>
          <cell r="M373">
            <v>468460038468.29999</v>
          </cell>
          <cell r="N373">
            <v>0.99366851376527554</v>
          </cell>
          <cell r="O373">
            <v>122506447564.72</v>
          </cell>
          <cell r="P373">
            <v>0.25985311378173476</v>
          </cell>
          <cell r="Q373">
            <v>122506447564.72</v>
          </cell>
          <cell r="R373">
            <v>0.25985311378173476</v>
          </cell>
        </row>
        <row r="374">
          <cell r="A374" t="str">
            <v>C-1302-1000-12-51102H-1302014-04</v>
          </cell>
          <cell r="B374" t="str">
            <v>Nación</v>
          </cell>
          <cell r="C374" t="str">
            <v>10</v>
          </cell>
          <cell r="D374" t="str">
            <v>CSF</v>
          </cell>
          <cell r="E374" t="str">
            <v>TRANSF. CPTAL. - SERVICIO DE APOYO FINANCIERO A LA IMPLEMENTACIÓN DEL PLAN TODOS SOMOS PACIFICO - 5. CONVERGENCIA REGIONAL / H. ACCESO A SERVICIOS PÚBLICOS A PARTIR DE LAS CAPACIDADES Y NECESIDADES DE LOS TERRITORIOS</v>
          </cell>
          <cell r="F374">
            <v>471444985907</v>
          </cell>
          <cell r="G374">
            <v>0</v>
          </cell>
          <cell r="H374">
            <v>0</v>
          </cell>
          <cell r="I374">
            <v>471444985907</v>
          </cell>
          <cell r="J374">
            <v>0</v>
          </cell>
          <cell r="K374">
            <v>471444985907</v>
          </cell>
          <cell r="L374">
            <v>1</v>
          </cell>
          <cell r="M374">
            <v>468460038468.29999</v>
          </cell>
          <cell r="N374">
            <v>0.99366851376527554</v>
          </cell>
          <cell r="O374">
            <v>122506447564.72</v>
          </cell>
          <cell r="P374">
            <v>0.25985311378173476</v>
          </cell>
          <cell r="Q374">
            <v>122506447564.72</v>
          </cell>
          <cell r="R374">
            <v>0.25985311378173476</v>
          </cell>
        </row>
        <row r="375">
          <cell r="A375" t="str">
            <v>C-1302-1000-13-803001</v>
          </cell>
          <cell r="B375" t="str">
            <v>Nación</v>
          </cell>
          <cell r="C375" t="str">
            <v>10</v>
          </cell>
          <cell r="D375" t="str">
            <v>CSF</v>
          </cell>
          <cell r="E375" t="str">
            <v>8. ESTABILIDAD MACROECONÓMICA / 1. ADMINISTRACIÓN EFICIENTE DE LOS RECURSOS PÚBLICOS</v>
          </cell>
          <cell r="F375">
            <v>395197618872</v>
          </cell>
          <cell r="G375">
            <v>0</v>
          </cell>
          <cell r="H375">
            <v>0</v>
          </cell>
          <cell r="I375">
            <v>395197618872</v>
          </cell>
          <cell r="J375">
            <v>0</v>
          </cell>
          <cell r="K375">
            <v>395197618872</v>
          </cell>
          <cell r="L375">
            <v>1</v>
          </cell>
          <cell r="M375">
            <v>395197618872</v>
          </cell>
          <cell r="N375">
            <v>1</v>
          </cell>
          <cell r="O375">
            <v>120334761112</v>
          </cell>
          <cell r="P375">
            <v>0.30449262689250933</v>
          </cell>
          <cell r="Q375">
            <v>120334761112</v>
          </cell>
          <cell r="R375">
            <v>0.30449262689250933</v>
          </cell>
        </row>
        <row r="376">
          <cell r="A376" t="str">
            <v>C-1302-1000-13-803001-1302013-03</v>
          </cell>
          <cell r="B376" t="str">
            <v>Nación</v>
          </cell>
          <cell r="C376" t="str">
            <v>10</v>
          </cell>
          <cell r="D376" t="str">
            <v>CSF</v>
          </cell>
          <cell r="E376" t="str">
            <v>TRANSF. CTES. - SERVICIO DE APOYO FINANCIERO PARA LA COMPRA DE VIVIENDA NUEVA DE NO DE INTERÉS SOCIAL - 8. ESTABILIDAD MACROECONÓMICA / 1. ADMINISTRACIÓN EFICIENTE DE LOS RECURSOS PÚBLICOS</v>
          </cell>
          <cell r="F376">
            <v>395197618872</v>
          </cell>
          <cell r="G376">
            <v>0</v>
          </cell>
          <cell r="H376">
            <v>0</v>
          </cell>
          <cell r="I376">
            <v>395197618872</v>
          </cell>
          <cell r="J376">
            <v>0</v>
          </cell>
          <cell r="K376">
            <v>395197618872</v>
          </cell>
          <cell r="L376">
            <v>1</v>
          </cell>
          <cell r="M376">
            <v>395197618872</v>
          </cell>
          <cell r="N376">
            <v>1</v>
          </cell>
          <cell r="O376">
            <v>120334761112</v>
          </cell>
          <cell r="P376">
            <v>0.30449262689250933</v>
          </cell>
          <cell r="Q376">
            <v>120334761112</v>
          </cell>
          <cell r="R376">
            <v>0.30449262689250933</v>
          </cell>
        </row>
        <row r="377">
          <cell r="A377" t="str">
            <v>C-1302-1000-14-803001</v>
          </cell>
          <cell r="B377" t="str">
            <v>Nación</v>
          </cell>
          <cell r="C377" t="str">
            <v>10</v>
          </cell>
          <cell r="D377" t="str">
            <v>CSF</v>
          </cell>
          <cell r="E377" t="str">
            <v>8. ESTABILIDAD MACROECONÓMICA / 1. ADMINISTRACIÓN EFICIENTE DE LOS RECURSOS PÚBLICOS - [DISTRIBUCIÓN PREVIO CONCEPTO  DNP]</v>
          </cell>
          <cell r="F377">
            <v>143172051567</v>
          </cell>
          <cell r="G377">
            <v>0</v>
          </cell>
          <cell r="H377">
            <v>142365000000</v>
          </cell>
          <cell r="I377">
            <v>807051567</v>
          </cell>
          <cell r="J377">
            <v>807051567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</row>
        <row r="378">
          <cell r="A378" t="str">
            <v>C-1302-1000-15-803001</v>
          </cell>
          <cell r="B378" t="str">
            <v>Nación</v>
          </cell>
          <cell r="C378" t="str">
            <v>10</v>
          </cell>
          <cell r="D378" t="str">
            <v>CSF</v>
          </cell>
          <cell r="E378" t="str">
            <v>8. ESTABILIDAD MACROECONÓMICA / 1. ADMINISTRACIÓN EFICIENTE DE LOS RECURSOS PÚBLICOS</v>
          </cell>
          <cell r="F378">
            <v>1018570226</v>
          </cell>
          <cell r="G378">
            <v>0</v>
          </cell>
          <cell r="H378">
            <v>0</v>
          </cell>
          <cell r="I378">
            <v>1018570226</v>
          </cell>
          <cell r="J378">
            <v>0</v>
          </cell>
          <cell r="K378">
            <v>636619319</v>
          </cell>
          <cell r="L378">
            <v>0.62501269205565801</v>
          </cell>
          <cell r="M378">
            <v>636619319</v>
          </cell>
          <cell r="N378">
            <v>0.62501269205565801</v>
          </cell>
          <cell r="O378">
            <v>254647728</v>
          </cell>
          <cell r="P378">
            <v>0.25000507721497056</v>
          </cell>
          <cell r="Q378">
            <v>254647728</v>
          </cell>
          <cell r="R378">
            <v>0.25000507721497056</v>
          </cell>
        </row>
        <row r="379">
          <cell r="A379" t="str">
            <v>C-1302-1000-15-803001-1302002-02</v>
          </cell>
          <cell r="B379" t="str">
            <v>Nación</v>
          </cell>
          <cell r="C379" t="str">
            <v>10</v>
          </cell>
          <cell r="D379" t="str">
            <v>CSF</v>
          </cell>
          <cell r="E379" t="str">
            <v>ADQUIS. DE BYS - DOCUMENTOS DE LINEAMIENTO TÉCNICO - 8. ESTABILIDAD MACROECONÓMICA / 1. ADMINISTRACIÓN EFICIENTE DE LOS RECURSOS PÚBLICOS</v>
          </cell>
          <cell r="F379">
            <v>1018570226</v>
          </cell>
          <cell r="G379">
            <v>0</v>
          </cell>
          <cell r="H379">
            <v>381950907</v>
          </cell>
          <cell r="I379">
            <v>636619319</v>
          </cell>
          <cell r="J379">
            <v>0</v>
          </cell>
          <cell r="K379">
            <v>636619319</v>
          </cell>
          <cell r="L379">
            <v>1</v>
          </cell>
          <cell r="M379">
            <v>636619319</v>
          </cell>
          <cell r="N379">
            <v>1</v>
          </cell>
          <cell r="O379">
            <v>254647728</v>
          </cell>
          <cell r="P379">
            <v>0.40000000062831897</v>
          </cell>
          <cell r="Q379">
            <v>254647728</v>
          </cell>
          <cell r="R379">
            <v>0.40000000062831897</v>
          </cell>
        </row>
        <row r="380">
          <cell r="A380" t="str">
            <v>C-1302-1000-17-803001</v>
          </cell>
          <cell r="B380" t="str">
            <v>Nación</v>
          </cell>
          <cell r="C380" t="str">
            <v>10</v>
          </cell>
          <cell r="D380" t="str">
            <v>CSF</v>
          </cell>
          <cell r="E380" t="str">
            <v>8. ESTABILIDAD MACROECONÓMICA / 1. ADMINISTRACIÓN EFICIENTE DE LOS RECURSOS PÚBLICOS</v>
          </cell>
          <cell r="F380">
            <v>201776400</v>
          </cell>
          <cell r="G380">
            <v>0</v>
          </cell>
          <cell r="H380">
            <v>0</v>
          </cell>
          <cell r="I380">
            <v>201776400</v>
          </cell>
          <cell r="J380">
            <v>0</v>
          </cell>
          <cell r="K380">
            <v>117702900</v>
          </cell>
          <cell r="L380">
            <v>0.58333333333333337</v>
          </cell>
          <cell r="M380">
            <v>117702900</v>
          </cell>
          <cell r="N380">
            <v>0.58333333333333337</v>
          </cell>
          <cell r="O380">
            <v>84073500</v>
          </cell>
          <cell r="P380">
            <v>0.41666666666666669</v>
          </cell>
          <cell r="Q380">
            <v>84073500</v>
          </cell>
          <cell r="R380">
            <v>0.41666666666666669</v>
          </cell>
        </row>
        <row r="381">
          <cell r="A381" t="str">
            <v>C-1302-1000-17-803001-1302003-02</v>
          </cell>
          <cell r="B381" t="str">
            <v>Nación</v>
          </cell>
          <cell r="C381" t="str">
            <v>10</v>
          </cell>
          <cell r="D381" t="str">
            <v>CSF</v>
          </cell>
          <cell r="E381" t="str">
            <v>ADQUIS. DE BYS - DOCUMENTOS DE PLANEACIÓN - 8. ESTABILIDAD MACROECONÓMICA / 1. ADMINISTRACIÓN EFICIENTE DE LOS RECURSOS PÚBLICOS</v>
          </cell>
          <cell r="F381">
            <v>201776400</v>
          </cell>
          <cell r="G381">
            <v>0</v>
          </cell>
          <cell r="H381">
            <v>0</v>
          </cell>
          <cell r="I381">
            <v>201776400</v>
          </cell>
          <cell r="J381">
            <v>0</v>
          </cell>
          <cell r="K381">
            <v>117702900</v>
          </cell>
          <cell r="L381">
            <v>0.58333333333333337</v>
          </cell>
          <cell r="M381">
            <v>117702900</v>
          </cell>
          <cell r="N381">
            <v>0.58333333333333337</v>
          </cell>
          <cell r="O381">
            <v>84073500</v>
          </cell>
          <cell r="P381">
            <v>0.41666666666666669</v>
          </cell>
          <cell r="Q381">
            <v>84073500</v>
          </cell>
          <cell r="R381">
            <v>0.41666666666666669</v>
          </cell>
        </row>
        <row r="382">
          <cell r="A382" t="str">
            <v>C-1302-1000-19-803001</v>
          </cell>
          <cell r="B382" t="str">
            <v>Nación</v>
          </cell>
          <cell r="C382" t="str">
            <v>10</v>
          </cell>
          <cell r="D382" t="str">
            <v>CSF</v>
          </cell>
          <cell r="E382" t="str">
            <v>8. ESTABILIDAD MACROECONÓMICA / 1. ADMINISTRACIÓN EFICIENTE DE LOS RECURSOS PÚBLICOS</v>
          </cell>
          <cell r="F382">
            <v>1314936600</v>
          </cell>
          <cell r="G382">
            <v>0</v>
          </cell>
          <cell r="H382">
            <v>0</v>
          </cell>
          <cell r="I382">
            <v>1314936600</v>
          </cell>
          <cell r="J382">
            <v>0</v>
          </cell>
          <cell r="K382">
            <v>857622150</v>
          </cell>
          <cell r="L382">
            <v>0.65221558970980043</v>
          </cell>
          <cell r="M382">
            <v>857622150</v>
          </cell>
          <cell r="N382">
            <v>0.65221558970980043</v>
          </cell>
          <cell r="O382">
            <v>366783270</v>
          </cell>
          <cell r="P382">
            <v>0.27893608710868645</v>
          </cell>
          <cell r="Q382">
            <v>366783270</v>
          </cell>
          <cell r="R382">
            <v>0.27893608710868645</v>
          </cell>
        </row>
        <row r="383">
          <cell r="A383" t="str">
            <v>C-1302-1000-19-803001-1302001-02</v>
          </cell>
          <cell r="B383" t="str">
            <v>Nación</v>
          </cell>
          <cell r="C383" t="str">
            <v>10</v>
          </cell>
          <cell r="D383" t="str">
            <v>CSF</v>
          </cell>
          <cell r="E383" t="str">
            <v>ADQUIS. DE BYS - DOCUMENTO NORMATIVO - OPTIMIZACIÓN  DEL MODELO DE GESTIÓN Y GOBERNANZA DEL PORTAFOLIO DE EMPRESAS Y SISTEMAS DE TRANSPORTE MASIVO  NACIONAL</v>
          </cell>
          <cell r="F383">
            <v>160120800</v>
          </cell>
          <cell r="G383">
            <v>0</v>
          </cell>
          <cell r="H383">
            <v>66717000</v>
          </cell>
          <cell r="I383">
            <v>93403800</v>
          </cell>
          <cell r="J383">
            <v>0</v>
          </cell>
          <cell r="K383">
            <v>93403800</v>
          </cell>
          <cell r="L383">
            <v>1</v>
          </cell>
          <cell r="M383">
            <v>93403800</v>
          </cell>
          <cell r="N383">
            <v>1</v>
          </cell>
          <cell r="O383">
            <v>40030200</v>
          </cell>
          <cell r="P383">
            <v>0.42857142857142855</v>
          </cell>
          <cell r="Q383">
            <v>40030200</v>
          </cell>
          <cell r="R383">
            <v>0.42857142857142855</v>
          </cell>
        </row>
        <row r="384">
          <cell r="A384" t="str">
            <v>C-1302-1000-19-803001-1302011-02</v>
          </cell>
          <cell r="B384" t="str">
            <v>Nación</v>
          </cell>
          <cell r="C384" t="str">
            <v>10</v>
          </cell>
          <cell r="D384" t="str">
            <v>CSF</v>
          </cell>
          <cell r="E384" t="str">
            <v>ADQUIS. DE BYS - SERVICIO DE ASESORÍA EN GESTIÓN Y MONITOREO DE PARTICIPACIONES ACCIONARIAS Y ENTES GESTORES - OPTIMIZACIÓN  DEL MODELO DE GESTIÓN Y GOBERNANZA DEL PORTAFOLIO DE EMPRESAS Y SISTEMAS DE TRANSPORTE MASIVO  NACIONAL</v>
          </cell>
          <cell r="F384">
            <v>1154815800</v>
          </cell>
          <cell r="G384">
            <v>0</v>
          </cell>
          <cell r="H384">
            <v>323925810</v>
          </cell>
          <cell r="I384">
            <v>830889990</v>
          </cell>
          <cell r="J384">
            <v>0</v>
          </cell>
          <cell r="K384">
            <v>764218350</v>
          </cell>
          <cell r="L384">
            <v>0.91975876373236842</v>
          </cell>
          <cell r="M384">
            <v>764218350</v>
          </cell>
          <cell r="N384">
            <v>0.91975876373236842</v>
          </cell>
          <cell r="O384">
            <v>326753070</v>
          </cell>
          <cell r="P384">
            <v>0.39325671741454005</v>
          </cell>
          <cell r="Q384">
            <v>326753070</v>
          </cell>
          <cell r="R384">
            <v>0.39325671741454005</v>
          </cell>
        </row>
        <row r="385">
          <cell r="A385" t="str">
            <v>C-1305-1000-1-803005</v>
          </cell>
          <cell r="B385" t="str">
            <v>Nación</v>
          </cell>
          <cell r="C385" t="str">
            <v>10</v>
          </cell>
          <cell r="D385" t="str">
            <v>CSF</v>
          </cell>
          <cell r="E385" t="str">
            <v>8. ESTABILIDAD MACROECONÓMICA / 5. MODERNIZACIÓN DE LA DIRECCIÓN DE IMPUESTOS Y ADUANAS NACIONALES (DIAN)</v>
          </cell>
          <cell r="F385">
            <v>210162699940</v>
          </cell>
          <cell r="G385">
            <v>0</v>
          </cell>
          <cell r="H385">
            <v>0</v>
          </cell>
          <cell r="I385">
            <v>210162699940</v>
          </cell>
          <cell r="J385">
            <v>0</v>
          </cell>
          <cell r="K385">
            <v>210162699940</v>
          </cell>
          <cell r="L385">
            <v>1</v>
          </cell>
          <cell r="M385">
            <v>210162699940</v>
          </cell>
          <cell r="N385">
            <v>1</v>
          </cell>
          <cell r="O385">
            <v>46224028774.620003</v>
          </cell>
          <cell r="P385">
            <v>0.21994401855237225</v>
          </cell>
          <cell r="Q385">
            <v>46224028774.620003</v>
          </cell>
          <cell r="R385">
            <v>0.21994401855237225</v>
          </cell>
        </row>
        <row r="386">
          <cell r="A386" t="str">
            <v>C-1305-1000-1-803005-1305026-04</v>
          </cell>
          <cell r="B386" t="str">
            <v>Nación</v>
          </cell>
          <cell r="C386" t="str">
            <v>10</v>
          </cell>
          <cell r="D386" t="str">
            <v>CSF</v>
          </cell>
          <cell r="E386" t="str">
            <v>TRANSF. CPTAL. - SERVICIO DE APOYO FINANCIERO PARA EL FORTALECIMIENTO DEL RECAUDO TRIBUTARIO Y ADUANERO - 8. ESTABILIDAD MACROECONÓMICA / 5. MODERNIZACIÓN DE LA DIRECCIÓN DE IMPUESTOS Y ADUANAS NACIONALES (DIAN)</v>
          </cell>
          <cell r="F386">
            <v>210162699940</v>
          </cell>
          <cell r="G386">
            <v>0</v>
          </cell>
          <cell r="H386">
            <v>0</v>
          </cell>
          <cell r="I386">
            <v>210162699940</v>
          </cell>
          <cell r="J386">
            <v>0</v>
          </cell>
          <cell r="K386">
            <v>210162699940</v>
          </cell>
          <cell r="L386">
            <v>1</v>
          </cell>
          <cell r="M386">
            <v>210162699940</v>
          </cell>
          <cell r="N386">
            <v>1</v>
          </cell>
          <cell r="O386">
            <v>46224028774.620003</v>
          </cell>
          <cell r="P386">
            <v>0.21994401855237225</v>
          </cell>
          <cell r="Q386">
            <v>46224028774.620003</v>
          </cell>
          <cell r="R386">
            <v>0.21994401855237225</v>
          </cell>
        </row>
        <row r="387">
          <cell r="A387" t="str">
            <v>C-1399-1000-10-803001</v>
          </cell>
          <cell r="B387" t="str">
            <v>Nación</v>
          </cell>
          <cell r="C387" t="str">
            <v>10</v>
          </cell>
          <cell r="D387" t="str">
            <v>CSF</v>
          </cell>
          <cell r="E387" t="str">
            <v>8. ESTABILIDAD MACROECONÓMICA / 1. ADMINISTRACIÓN EFICIENTE DE LOS RECURSOS PÚBLICOS</v>
          </cell>
          <cell r="F387">
            <v>7692396897</v>
          </cell>
          <cell r="G387">
            <v>0</v>
          </cell>
          <cell r="H387">
            <v>0</v>
          </cell>
          <cell r="I387">
            <v>7692396897</v>
          </cell>
          <cell r="J387">
            <v>0</v>
          </cell>
          <cell r="K387">
            <v>7446097626.0900002</v>
          </cell>
          <cell r="L387">
            <v>0.96798146608815061</v>
          </cell>
          <cell r="M387">
            <v>4386691635</v>
          </cell>
          <cell r="N387">
            <v>0.57026329942891918</v>
          </cell>
          <cell r="O387">
            <v>729476161</v>
          </cell>
          <cell r="P387">
            <v>9.4830801214182331E-2</v>
          </cell>
          <cell r="Q387">
            <v>729476161</v>
          </cell>
          <cell r="R387">
            <v>9.4830801214182331E-2</v>
          </cell>
        </row>
        <row r="388">
          <cell r="A388" t="str">
            <v>C-1399-1000-10-803001-1399053-02</v>
          </cell>
          <cell r="B388" t="str">
            <v>Nación</v>
          </cell>
          <cell r="C388" t="str">
            <v>10</v>
          </cell>
          <cell r="D388" t="str">
            <v>CSF</v>
          </cell>
          <cell r="E388" t="str">
            <v>ADQUIS. DE BYS - DOCUMENTOS DE LINEAMIENTOS TÉCNICOS - FORTALECIMIENTO TECNOLÓGICO PARA LA TRANSFORMACIÓN DIGITAL EN EL MHCP  BOGOTÁ, D.C.</v>
          </cell>
          <cell r="F388">
            <v>394331738</v>
          </cell>
          <cell r="G388">
            <v>0</v>
          </cell>
          <cell r="H388">
            <v>0</v>
          </cell>
          <cell r="I388">
            <v>394331738</v>
          </cell>
          <cell r="J388">
            <v>0</v>
          </cell>
          <cell r="K388">
            <v>393201847</v>
          </cell>
          <cell r="L388">
            <v>0.99713466888125546</v>
          </cell>
          <cell r="M388">
            <v>393201847</v>
          </cell>
          <cell r="N388">
            <v>0.99713466888125546</v>
          </cell>
          <cell r="O388">
            <v>142659336</v>
          </cell>
          <cell r="P388">
            <v>0.36177492768791542</v>
          </cell>
          <cell r="Q388">
            <v>142659336</v>
          </cell>
          <cell r="R388">
            <v>0.36177492768791542</v>
          </cell>
        </row>
        <row r="389">
          <cell r="A389" t="str">
            <v>C-1399-1000-10-803001-1399062-02</v>
          </cell>
          <cell r="B389" t="str">
            <v>Nación</v>
          </cell>
          <cell r="C389" t="str">
            <v>10</v>
          </cell>
          <cell r="D389" t="str">
            <v>CSF</v>
          </cell>
          <cell r="E389" t="str">
            <v>ADQUIS. DE BYS - SERVICIOS DE INFORMACIÓN ACTUALIZADOS - FORTALECIMIENTO TECNOLÓGICO PARA LA TRANSFORMACIÓN DIGITAL EN EL MHCP  BOGOTÁ, D.C.</v>
          </cell>
          <cell r="F389">
            <v>4471870021</v>
          </cell>
          <cell r="G389">
            <v>1738913246</v>
          </cell>
          <cell r="H389">
            <v>1738913246</v>
          </cell>
          <cell r="I389">
            <v>4471870021</v>
          </cell>
          <cell r="J389">
            <v>0</v>
          </cell>
          <cell r="K389">
            <v>4280673616.0900002</v>
          </cell>
          <cell r="L389">
            <v>0.95724464172434853</v>
          </cell>
          <cell r="M389">
            <v>2264870203</v>
          </cell>
          <cell r="N389">
            <v>0.50647049050265769</v>
          </cell>
          <cell r="O389">
            <v>98273000</v>
          </cell>
          <cell r="P389">
            <v>2.1975817619588188E-2</v>
          </cell>
          <cell r="Q389">
            <v>98273000</v>
          </cell>
          <cell r="R389">
            <v>2.1975817619588188E-2</v>
          </cell>
        </row>
        <row r="390">
          <cell r="A390" t="str">
            <v>C-1399-1000-10-803001-1399063-02</v>
          </cell>
          <cell r="B390" t="str">
            <v>Nación</v>
          </cell>
          <cell r="C390" t="str">
            <v>10</v>
          </cell>
          <cell r="D390" t="str">
            <v>CSF</v>
          </cell>
          <cell r="E390" t="str">
            <v>ADQUIS. DE BYS - SERVICIOS DE INFORMACIÓN IMPLEMENTADOS - FORTALECIMIENTO TECNOLÓGICO PARA LA TRANSFORMACIÓN DIGITAL EN EL MHCP  BOGOTÁ, D.C.</v>
          </cell>
          <cell r="F390">
            <v>2826195138</v>
          </cell>
          <cell r="G390">
            <v>0</v>
          </cell>
          <cell r="H390">
            <v>0</v>
          </cell>
          <cell r="I390">
            <v>2826195138</v>
          </cell>
          <cell r="J390">
            <v>0</v>
          </cell>
          <cell r="K390">
            <v>2772222163</v>
          </cell>
          <cell r="L390">
            <v>0.98090260142539387</v>
          </cell>
          <cell r="M390">
            <v>1728619585</v>
          </cell>
          <cell r="N390">
            <v>0.61164197820511568</v>
          </cell>
          <cell r="O390">
            <v>488543825</v>
          </cell>
          <cell r="P390">
            <v>0.17286273634513627</v>
          </cell>
          <cell r="Q390">
            <v>488543825</v>
          </cell>
          <cell r="R390">
            <v>0.17286273634513627</v>
          </cell>
        </row>
        <row r="391">
          <cell r="A391" t="str">
            <v>C-1399-1000-3-803001</v>
          </cell>
          <cell r="B391" t="str">
            <v>Nación</v>
          </cell>
          <cell r="C391" t="str">
            <v>10</v>
          </cell>
          <cell r="D391" t="str">
            <v>CSF</v>
          </cell>
          <cell r="E391" t="str">
            <v>8. ESTABILIDAD MACROECONÓMICA / 1. ADMINISTRACIÓN EFICIENTE DE LOS RECURSOS PÚBLICOS</v>
          </cell>
          <cell r="F391">
            <v>1102755303</v>
          </cell>
          <cell r="G391">
            <v>0</v>
          </cell>
          <cell r="H391">
            <v>0</v>
          </cell>
          <cell r="I391">
            <v>1102755303</v>
          </cell>
          <cell r="J391">
            <v>0</v>
          </cell>
          <cell r="K391">
            <v>110275530</v>
          </cell>
          <cell r="L391">
            <v>9.9999999727954147E-2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</row>
        <row r="392">
          <cell r="A392" t="str">
            <v>C-1399-1000-3-803001-1399057-03</v>
          </cell>
          <cell r="B392" t="str">
            <v>Nación</v>
          </cell>
          <cell r="C392" t="str">
            <v>10</v>
          </cell>
          <cell r="D392" t="str">
            <v>CSF</v>
          </cell>
          <cell r="E392" t="str">
            <v>TRANSF. CTES. - SERVICIO DE APOYO FINANCIERO PARA EL FORTALECIMIENTO DEL TALENTO HUMANO - 8. ESTABILIDAD MACROECONÓMICA / 1. ADMINISTRACIÓN EFICIENTE DE LOS RECURSOS PÚBLICOS</v>
          </cell>
          <cell r="F392">
            <v>1102755303</v>
          </cell>
          <cell r="G392">
            <v>0</v>
          </cell>
          <cell r="H392">
            <v>330826590</v>
          </cell>
          <cell r="I392">
            <v>771928713</v>
          </cell>
          <cell r="J392">
            <v>0</v>
          </cell>
          <cell r="K392">
            <v>110275530</v>
          </cell>
          <cell r="L392">
            <v>0.14285714230194727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</row>
        <row r="393">
          <cell r="A393" t="str">
            <v>C-1399-1000-8-803001</v>
          </cell>
          <cell r="B393" t="str">
            <v>Nación</v>
          </cell>
          <cell r="C393" t="str">
            <v>10</v>
          </cell>
          <cell r="D393" t="str">
            <v>CSF</v>
          </cell>
          <cell r="E393" t="str">
            <v>8. ESTABILIDAD MACROECONÓMICA / 1. ADMINISTRACIÓN EFICIENTE DE LOS RECURSOS PÚBLICOS</v>
          </cell>
          <cell r="F393">
            <v>1556088202</v>
          </cell>
          <cell r="G393">
            <v>0</v>
          </cell>
          <cell r="H393">
            <v>0</v>
          </cell>
          <cell r="I393">
            <v>1556088202</v>
          </cell>
          <cell r="J393">
            <v>0</v>
          </cell>
          <cell r="K393">
            <v>1537494860</v>
          </cell>
          <cell r="L393">
            <v>0.98805122873105622</v>
          </cell>
          <cell r="M393">
            <v>1427398300</v>
          </cell>
          <cell r="N393">
            <v>0.91729909536323317</v>
          </cell>
          <cell r="O393">
            <v>184501073</v>
          </cell>
          <cell r="P393">
            <v>0.11856723337588804</v>
          </cell>
          <cell r="Q393">
            <v>184501073</v>
          </cell>
          <cell r="R393">
            <v>0.11856723337588804</v>
          </cell>
        </row>
        <row r="394">
          <cell r="A394" t="str">
            <v>C-1399-1000-8-803001-1399053-02</v>
          </cell>
          <cell r="B394" t="str">
            <v>Nación</v>
          </cell>
          <cell r="C394" t="str">
            <v>10</v>
          </cell>
          <cell r="D394" t="str">
            <v>CSF</v>
          </cell>
          <cell r="E394" t="str">
            <v>ADQUIS. DE BYS - DOCUMENTOS DE LINEAMIENTOS TÉCNICOS - DISEÑO  E IMPLEMENTACIÓN DE UN ECOSISTEMA DE INTELIGENCIA ORGANIZACIONAL EN EL MINISTERIO DE HACIENDA Y CRÉDITO PÚBLICO   NACIONAL</v>
          </cell>
          <cell r="F394">
            <v>173750560</v>
          </cell>
          <cell r="G394">
            <v>0</v>
          </cell>
          <cell r="H394">
            <v>0</v>
          </cell>
          <cell r="I394">
            <v>173750560</v>
          </cell>
          <cell r="J394">
            <v>0</v>
          </cell>
          <cell r="K394">
            <v>173750560</v>
          </cell>
          <cell r="L394">
            <v>1</v>
          </cell>
          <cell r="M394">
            <v>173750560</v>
          </cell>
          <cell r="N394">
            <v>1</v>
          </cell>
          <cell r="O394">
            <v>39728333</v>
          </cell>
          <cell r="P394">
            <v>0.22865153931014667</v>
          </cell>
          <cell r="Q394">
            <v>39728333</v>
          </cell>
          <cell r="R394">
            <v>0.22865153931014667</v>
          </cell>
        </row>
        <row r="395">
          <cell r="A395" t="str">
            <v>C-1399-1000-8-803001-1399055-02</v>
          </cell>
          <cell r="B395" t="str">
            <v>Nación</v>
          </cell>
          <cell r="C395" t="str">
            <v>10</v>
          </cell>
          <cell r="D395" t="str">
            <v>CSF</v>
          </cell>
          <cell r="E395" t="str">
            <v>ADQUIS. DE BYS - DOCUMENTOS METODOLÓGICOS - DISEÑO  E IMPLEMENTACIÓN DE UN ECOSISTEMA DE INTELIGENCIA ORGANIZACIONAL EN EL MINISTERIO DE HACIENDA Y CRÉDITO PÚBLICO   NACIONAL</v>
          </cell>
          <cell r="F395">
            <v>712237280</v>
          </cell>
          <cell r="G395">
            <v>0</v>
          </cell>
          <cell r="H395">
            <v>0</v>
          </cell>
          <cell r="I395">
            <v>712237280</v>
          </cell>
          <cell r="J395">
            <v>0</v>
          </cell>
          <cell r="K395">
            <v>712237280</v>
          </cell>
          <cell r="L395">
            <v>1</v>
          </cell>
          <cell r="M395">
            <v>712237280</v>
          </cell>
          <cell r="N395">
            <v>1</v>
          </cell>
          <cell r="O395">
            <v>60090240</v>
          </cell>
          <cell r="P395">
            <v>8.4368288051420173E-2</v>
          </cell>
          <cell r="Q395">
            <v>60090240</v>
          </cell>
          <cell r="R395">
            <v>8.4368288051420173E-2</v>
          </cell>
        </row>
        <row r="396">
          <cell r="A396" t="str">
            <v>C-1399-1000-8-803001-1399058-02</v>
          </cell>
          <cell r="B396" t="str">
            <v>Nación</v>
          </cell>
          <cell r="C396" t="str">
            <v>10</v>
          </cell>
          <cell r="D396" t="str">
            <v>CSF</v>
          </cell>
          <cell r="E396" t="str">
            <v>ADQUIS. DE BYS - SERVICIO DE EDUCACIÓN INFORMAL PARA LA GESTIÓN ADMINISTRATIVA - DISEÑO  E IMPLEMENTACIÓN DE UN ECOSISTEMA DE INTELIGENCIA ORGANIZACIONAL EN EL MINISTERIO DE HACIENDA Y CRÉDITO PÚBLICO   NACIONAL</v>
          </cell>
          <cell r="F396">
            <v>154654360</v>
          </cell>
          <cell r="G396">
            <v>0</v>
          </cell>
          <cell r="H396">
            <v>0</v>
          </cell>
          <cell r="I396">
            <v>154654360</v>
          </cell>
          <cell r="J396">
            <v>0</v>
          </cell>
          <cell r="K396">
            <v>154654360</v>
          </cell>
          <cell r="L396">
            <v>1</v>
          </cell>
          <cell r="M396">
            <v>154654360</v>
          </cell>
          <cell r="N396">
            <v>1</v>
          </cell>
          <cell r="O396">
            <v>37111200</v>
          </cell>
          <cell r="P396">
            <v>0.23996219699205376</v>
          </cell>
          <cell r="Q396">
            <v>37111200</v>
          </cell>
          <cell r="R396">
            <v>0.23996219699205376</v>
          </cell>
        </row>
        <row r="397">
          <cell r="A397" t="str">
            <v>C-1399-1000-8-803001-1399060-02</v>
          </cell>
          <cell r="B397" t="str">
            <v>Nación</v>
          </cell>
          <cell r="C397" t="str">
            <v>10</v>
          </cell>
          <cell r="D397" t="str">
            <v>CSF</v>
          </cell>
          <cell r="E397" t="str">
            <v>ADQUIS. DE BYS - SERVICIO DE IMPLEMENTACIÓN SISTEMAS DE GESTIÓN - DISEÑO  E IMPLEMENTACIÓN DE UN ECOSISTEMA DE INTELIGENCIA ORGANIZACIONAL EN EL MINISTERIO DE HACIENDA Y CRÉDITO PÚBLICO   NACIONAL</v>
          </cell>
          <cell r="F397">
            <v>311296002</v>
          </cell>
          <cell r="G397">
            <v>0</v>
          </cell>
          <cell r="H397">
            <v>18593342</v>
          </cell>
          <cell r="I397">
            <v>292702660</v>
          </cell>
          <cell r="J397">
            <v>0</v>
          </cell>
          <cell r="K397">
            <v>292702660</v>
          </cell>
          <cell r="L397">
            <v>1</v>
          </cell>
          <cell r="M397">
            <v>185185100</v>
          </cell>
          <cell r="N397">
            <v>0.63267310245831043</v>
          </cell>
          <cell r="O397">
            <v>46025000</v>
          </cell>
          <cell r="P397">
            <v>0.15724148185055783</v>
          </cell>
          <cell r="Q397">
            <v>46025000</v>
          </cell>
          <cell r="R397">
            <v>0.15724148185055783</v>
          </cell>
        </row>
        <row r="398">
          <cell r="A398" t="str">
            <v>C-1399-1000-8-803001-1399063-02</v>
          </cell>
          <cell r="B398" t="str">
            <v>Nación</v>
          </cell>
          <cell r="C398" t="str">
            <v>10</v>
          </cell>
          <cell r="D398" t="str">
            <v>CSF</v>
          </cell>
          <cell r="E398" t="str">
            <v>ADQUIS. DE BYS - SERVICIOS DE INFORMACIÓN IMPLEMENTADOS - DISEÑO  E IMPLEMENTACIÓN DE UN ECOSISTEMA DE INTELIGENCIA ORGANIZACIONAL EN EL MINISTERIO DE HACIENDA Y CRÉDITO PÚBLICO   NACIONAL</v>
          </cell>
          <cell r="F398">
            <v>204150000</v>
          </cell>
          <cell r="G398">
            <v>0</v>
          </cell>
          <cell r="H398">
            <v>0</v>
          </cell>
          <cell r="I398">
            <v>204150000</v>
          </cell>
          <cell r="J398">
            <v>0</v>
          </cell>
          <cell r="K398">
            <v>204150000</v>
          </cell>
          <cell r="L398">
            <v>1</v>
          </cell>
          <cell r="M398">
            <v>201571000</v>
          </cell>
          <cell r="N398">
            <v>0.98736713201077642</v>
          </cell>
          <cell r="O398">
            <v>1546300</v>
          </cell>
          <cell r="P398">
            <v>7.5743325985794755E-3</v>
          </cell>
          <cell r="Q398">
            <v>1546300</v>
          </cell>
          <cell r="R398">
            <v>7.5743325985794755E-3</v>
          </cell>
        </row>
        <row r="399">
          <cell r="A399" t="str">
            <v>C-1399-1000-9-803001</v>
          </cell>
          <cell r="B399" t="str">
            <v>Nación</v>
          </cell>
          <cell r="C399" t="str">
            <v>10</v>
          </cell>
          <cell r="D399" t="str">
            <v>CSF</v>
          </cell>
          <cell r="E399" t="str">
            <v>8. ESTABILIDAD MACROECONÓMICA / 1. ADMINISTRACIÓN EFICIENTE DE LOS RECURSOS PÚBLICOS</v>
          </cell>
          <cell r="F399">
            <v>1210000000</v>
          </cell>
          <cell r="G399">
            <v>0</v>
          </cell>
          <cell r="H399">
            <v>0</v>
          </cell>
          <cell r="I399">
            <v>1210000000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</row>
        <row r="400">
          <cell r="A400" t="str">
            <v>C-1399-1000-9-803001-1399011-02</v>
          </cell>
          <cell r="B400" t="str">
            <v>Nación</v>
          </cell>
          <cell r="C400" t="str">
            <v>10</v>
          </cell>
          <cell r="D400" t="str">
            <v>CSF</v>
          </cell>
          <cell r="E400" t="str">
            <v>ADQUIS. DE BYS - SEDES ADECUADAS - FORTALECIMIENTO DE LA INFRAESTRUCTURA Y EQUIPAMIENTO FÍSICO DE LAS SEDES DEL MHCP BOGOTÁ  NACIONAL</v>
          </cell>
          <cell r="F400">
            <v>1210000000</v>
          </cell>
          <cell r="G400">
            <v>1210000000</v>
          </cell>
          <cell r="H400">
            <v>1210000000</v>
          </cell>
          <cell r="I400">
            <v>1210000000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</row>
        <row r="401">
          <cell r="A401" t="str">
            <v>C-2404-0600-1-20103B</v>
          </cell>
          <cell r="B401" t="str">
            <v>Nación</v>
          </cell>
          <cell r="C401" t="str">
            <v>11</v>
          </cell>
          <cell r="D401" t="str">
            <v>CSF</v>
          </cell>
          <cell r="E401" t="str">
            <v>2. SEGURIDAD HUMANA Y JUSTICIA SOCIAL / B. FINANCIACIÓN SOSTENIBLE DE LOS SISTEMAS DE TRANSPORTE PÚBLICO</v>
          </cell>
          <cell r="F401">
            <v>371095628374</v>
          </cell>
          <cell r="G401">
            <v>0</v>
          </cell>
          <cell r="H401">
            <v>0</v>
          </cell>
          <cell r="I401">
            <v>371095628374</v>
          </cell>
          <cell r="J401">
            <v>0</v>
          </cell>
          <cell r="K401">
            <v>371095628374</v>
          </cell>
          <cell r="L401">
            <v>1</v>
          </cell>
          <cell r="M401">
            <v>371095628374</v>
          </cell>
          <cell r="N401">
            <v>1</v>
          </cell>
          <cell r="O401">
            <v>351733166248</v>
          </cell>
          <cell r="P401">
            <v>0.94782352405810077</v>
          </cell>
          <cell r="Q401">
            <v>351733166248</v>
          </cell>
          <cell r="R401">
            <v>0.94782352405810077</v>
          </cell>
        </row>
        <row r="402">
          <cell r="A402" t="str">
            <v>C-2404-0600-1-20103B-9999995-04</v>
          </cell>
          <cell r="B402" t="str">
            <v>Nación</v>
          </cell>
          <cell r="C402" t="str">
            <v>11</v>
          </cell>
          <cell r="D402" t="str">
            <v>CSF</v>
          </cell>
          <cell r="E402" t="str">
            <v>TRANSF. CPTAL. - DESAGREGACIÓN PROYECTO - 2. SEGURIDAD HUMANA Y JUSTICIA SOCIAL / B. FINANCIACIÓN SOSTENIBLE DE LOS SISTEMAS DE TRANSPORTE PÚBLICO</v>
          </cell>
          <cell r="F402">
            <v>371095628374</v>
          </cell>
          <cell r="G402">
            <v>0</v>
          </cell>
          <cell r="H402">
            <v>0</v>
          </cell>
          <cell r="I402">
            <v>371095628374</v>
          </cell>
          <cell r="J402">
            <v>0</v>
          </cell>
          <cell r="K402">
            <v>371095628374</v>
          </cell>
          <cell r="L402">
            <v>1</v>
          </cell>
          <cell r="M402">
            <v>371095628374</v>
          </cell>
          <cell r="N402">
            <v>1</v>
          </cell>
          <cell r="O402">
            <v>351733166248</v>
          </cell>
          <cell r="P402">
            <v>0.94782352405810077</v>
          </cell>
          <cell r="Q402">
            <v>351733166248</v>
          </cell>
          <cell r="R402">
            <v>0.94782352405810077</v>
          </cell>
        </row>
        <row r="403">
          <cell r="A403" t="str">
            <v>C-2408-0600-10-20103B</v>
          </cell>
          <cell r="B403" t="str">
            <v>Nación</v>
          </cell>
          <cell r="C403" t="str">
            <v>11</v>
          </cell>
          <cell r="D403" t="str">
            <v>CSF</v>
          </cell>
          <cell r="E403" t="str">
            <v>2. SEGURIDAD HUMANA Y JUSTICIA SOCIAL / B. FINANCIACIÓN SOSTENIBLE DE LOS SISTEMAS DE TRANSPORTE PÚBLICO</v>
          </cell>
          <cell r="F403">
            <v>20538893553</v>
          </cell>
          <cell r="G403">
            <v>0</v>
          </cell>
          <cell r="H403">
            <v>0</v>
          </cell>
          <cell r="I403">
            <v>20538893553</v>
          </cell>
          <cell r="J403">
            <v>0</v>
          </cell>
          <cell r="K403">
            <v>20538893553</v>
          </cell>
          <cell r="L403">
            <v>1</v>
          </cell>
          <cell r="M403">
            <v>20538893553</v>
          </cell>
          <cell r="N403">
            <v>1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</row>
        <row r="404">
          <cell r="A404" t="str">
            <v>C-2408-0600-10-20103B-9999995-04</v>
          </cell>
          <cell r="B404" t="str">
            <v>Nación</v>
          </cell>
          <cell r="C404" t="str">
            <v>11</v>
          </cell>
          <cell r="D404" t="str">
            <v>CSF</v>
          </cell>
          <cell r="E404" t="str">
            <v>TRANSF. CPTAL. - DESAGREGACIÓN PROYECTO - 2. SEGURIDAD HUMANA Y JUSTICIA SOCIAL / B. FINANCIACIÓN SOSTENIBLE DE LOS SISTEMAS DE TRANSPORTE PÚBLICO</v>
          </cell>
          <cell r="F404">
            <v>20538893553</v>
          </cell>
          <cell r="G404">
            <v>0</v>
          </cell>
          <cell r="H404">
            <v>0</v>
          </cell>
          <cell r="I404">
            <v>20538893553</v>
          </cell>
          <cell r="J404">
            <v>0</v>
          </cell>
          <cell r="K404">
            <v>20538893553</v>
          </cell>
          <cell r="L404">
            <v>1</v>
          </cell>
          <cell r="M404">
            <v>20538893553</v>
          </cell>
          <cell r="N404">
            <v>1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</row>
        <row r="405">
          <cell r="A405" t="str">
            <v>C-2408-0600-1-20103B</v>
          </cell>
          <cell r="B405" t="str">
            <v>Nación</v>
          </cell>
          <cell r="C405" t="str">
            <v>11</v>
          </cell>
          <cell r="D405" t="str">
            <v>CSF</v>
          </cell>
          <cell r="E405" t="str">
            <v>2. SEGURIDAD HUMANA Y JUSTICIA SOCIAL / B. FINANCIACIÓN SOSTENIBLE DE LOS SISTEMAS DE TRANSPORTE PÚBLICO</v>
          </cell>
          <cell r="F405">
            <v>157891214620</v>
          </cell>
          <cell r="G405">
            <v>0</v>
          </cell>
          <cell r="H405">
            <v>0</v>
          </cell>
          <cell r="I405">
            <v>157891214620</v>
          </cell>
          <cell r="J405">
            <v>0</v>
          </cell>
          <cell r="K405">
            <v>157891214620</v>
          </cell>
          <cell r="L405">
            <v>1</v>
          </cell>
          <cell r="M405">
            <v>157891214620</v>
          </cell>
          <cell r="N405">
            <v>1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</row>
        <row r="406">
          <cell r="A406" t="str">
            <v>C-2408-0600-1-20103B-9999995-04</v>
          </cell>
          <cell r="B406" t="str">
            <v>Nación</v>
          </cell>
          <cell r="C406" t="str">
            <v>11</v>
          </cell>
          <cell r="D406" t="str">
            <v>CSF</v>
          </cell>
          <cell r="E406" t="str">
            <v>TRANSF. CPTAL. - DESAGREGACIÓN PROYECTO - 2. SEGURIDAD HUMANA Y JUSTICIA SOCIAL / B. FINANCIACIÓN SOSTENIBLE DE LOS SISTEMAS DE TRANSPORTE PÚBLICO</v>
          </cell>
          <cell r="F406">
            <v>157891214620</v>
          </cell>
          <cell r="G406">
            <v>0</v>
          </cell>
          <cell r="H406">
            <v>0</v>
          </cell>
          <cell r="I406">
            <v>157891214620</v>
          </cell>
          <cell r="J406">
            <v>0</v>
          </cell>
          <cell r="K406">
            <v>157891214620</v>
          </cell>
          <cell r="L406">
            <v>1</v>
          </cell>
          <cell r="M406">
            <v>157891214620</v>
          </cell>
          <cell r="N406">
            <v>1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</row>
        <row r="407">
          <cell r="A407" t="str">
            <v>C-2408-0600-14-20103B</v>
          </cell>
          <cell r="B407" t="str">
            <v>Nación</v>
          </cell>
          <cell r="C407" t="str">
            <v>10</v>
          </cell>
          <cell r="D407" t="str">
            <v>CSF</v>
          </cell>
          <cell r="E407" t="str">
            <v>2. SEGURIDAD HUMANA Y JUSTICIA SOCIAL / B. FINANCIACIÓN SOSTENIBLE DE LOS SISTEMAS DE TRANSPORTE PÚBLICO</v>
          </cell>
          <cell r="F407">
            <v>321927062576</v>
          </cell>
          <cell r="G407">
            <v>0</v>
          </cell>
          <cell r="H407">
            <v>0</v>
          </cell>
          <cell r="I407">
            <v>321927062576</v>
          </cell>
          <cell r="J407">
            <v>0</v>
          </cell>
          <cell r="K407">
            <v>321822086853.28003</v>
          </cell>
          <cell r="L407">
            <v>0.99967391457592913</v>
          </cell>
          <cell r="M407">
            <v>321822086853.28003</v>
          </cell>
          <cell r="N407">
            <v>0.99967391457592913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</row>
        <row r="408">
          <cell r="A408" t="str">
            <v>C-2408-0600-14-20103B</v>
          </cell>
          <cell r="B408" t="str">
            <v>Nación</v>
          </cell>
          <cell r="C408" t="str">
            <v>11</v>
          </cell>
          <cell r="D408" t="str">
            <v>CSF</v>
          </cell>
          <cell r="E408" t="str">
            <v>2. SEGURIDAD HUMANA Y JUSTICIA SOCIAL / B. FINANCIACIÓN SOSTENIBLE DE LOS SISTEMAS DE TRANSPORTE PÚBLICO</v>
          </cell>
          <cell r="F408">
            <v>913341602619</v>
          </cell>
          <cell r="G408">
            <v>0</v>
          </cell>
          <cell r="H408">
            <v>0</v>
          </cell>
          <cell r="I408">
            <v>913341602619</v>
          </cell>
          <cell r="J408">
            <v>0</v>
          </cell>
          <cell r="K408">
            <v>600351141499.32996</v>
          </cell>
          <cell r="L408">
            <v>0.65731281677942588</v>
          </cell>
          <cell r="M408">
            <v>600351141499.32996</v>
          </cell>
          <cell r="N408">
            <v>0.65731281677942588</v>
          </cell>
          <cell r="O408">
            <v>391775077835.79999</v>
          </cell>
          <cell r="P408">
            <v>0.42894693147929314</v>
          </cell>
          <cell r="Q408">
            <v>391775077835.79999</v>
          </cell>
          <cell r="R408">
            <v>0.42894693147929314</v>
          </cell>
        </row>
        <row r="409">
          <cell r="A409" t="str">
            <v>C-2408-0600-14-20103B-9999995-04</v>
          </cell>
          <cell r="B409" t="str">
            <v>Nación</v>
          </cell>
          <cell r="C409" t="str">
            <v>10</v>
          </cell>
          <cell r="D409" t="str">
            <v>CSF</v>
          </cell>
          <cell r="E409" t="str">
            <v>TRANSF. CPTAL. - DESAGREGACIÓN PROYECTO - 2. SEGURIDAD HUMANA Y JUSTICIA SOCIAL / B. FINANCIACIÓN SOSTENIBLE DE LOS SISTEMAS DE TRANSPORTE PÚBLICO</v>
          </cell>
          <cell r="F409">
            <v>321927062576</v>
          </cell>
          <cell r="G409">
            <v>0</v>
          </cell>
          <cell r="H409">
            <v>104975722</v>
          </cell>
          <cell r="I409">
            <v>321822086854</v>
          </cell>
          <cell r="J409">
            <v>0</v>
          </cell>
          <cell r="K409">
            <v>321822086853.28003</v>
          </cell>
          <cell r="L409">
            <v>0.99999999999776279</v>
          </cell>
          <cell r="M409">
            <v>321822086853.28003</v>
          </cell>
          <cell r="N409">
            <v>0.99999999999776279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</row>
        <row r="410">
          <cell r="A410" t="str">
            <v>C-2408-0600-14-20103B-9999995-04</v>
          </cell>
          <cell r="B410" t="str">
            <v>Nación</v>
          </cell>
          <cell r="C410" t="str">
            <v>11</v>
          </cell>
          <cell r="D410" t="str">
            <v>CSF</v>
          </cell>
          <cell r="E410" t="str">
            <v>TRANSF. CPTAL. - DESAGREGACIÓN PROYECTO - 2. SEGURIDAD HUMANA Y JUSTICIA SOCIAL / B. FINANCIACIÓN SOSTENIBLE DE LOS SISTEMAS DE TRANSPORTE PÚBLICO</v>
          </cell>
          <cell r="F410">
            <v>913341602619</v>
          </cell>
          <cell r="G410">
            <v>0</v>
          </cell>
          <cell r="H410">
            <v>312990461119</v>
          </cell>
          <cell r="I410">
            <v>600351141500</v>
          </cell>
          <cell r="J410">
            <v>0</v>
          </cell>
          <cell r="K410">
            <v>600351141499.32996</v>
          </cell>
          <cell r="L410">
            <v>0.99999999999888389</v>
          </cell>
          <cell r="M410">
            <v>600351141499.32996</v>
          </cell>
          <cell r="N410">
            <v>0.99999999999888389</v>
          </cell>
          <cell r="O410">
            <v>391775077835.79999</v>
          </cell>
          <cell r="P410">
            <v>0.65257655187751484</v>
          </cell>
          <cell r="Q410">
            <v>391775077835.79999</v>
          </cell>
          <cell r="R410">
            <v>0.65257655187751484</v>
          </cell>
        </row>
        <row r="411">
          <cell r="A411" t="str">
            <v>C-2408-0600-15-20103B</v>
          </cell>
          <cell r="B411" t="str">
            <v>Nación</v>
          </cell>
          <cell r="C411" t="str">
            <v>10</v>
          </cell>
          <cell r="D411" t="str">
            <v>CSF</v>
          </cell>
          <cell r="E411" t="str">
            <v>2. SEGURIDAD HUMANA Y JUSTICIA SOCIAL / B. FINANCIACIÓN SOSTENIBLE DE LOS SISTEMAS DE TRANSPORTE PÚBLICO</v>
          </cell>
          <cell r="F411">
            <v>512558929227</v>
          </cell>
          <cell r="G411">
            <v>0</v>
          </cell>
          <cell r="H411">
            <v>0</v>
          </cell>
          <cell r="I411">
            <v>512558929227</v>
          </cell>
          <cell r="J411">
            <v>0</v>
          </cell>
          <cell r="K411">
            <v>512558929227</v>
          </cell>
          <cell r="L411">
            <v>1</v>
          </cell>
          <cell r="M411">
            <v>512558929227</v>
          </cell>
          <cell r="N411">
            <v>1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</row>
        <row r="412">
          <cell r="A412" t="str">
            <v>C-2408-0600-15-20103B-2408022-04</v>
          </cell>
          <cell r="B412" t="str">
            <v>Nación</v>
          </cell>
          <cell r="C412" t="str">
            <v>10</v>
          </cell>
          <cell r="D412" t="str">
            <v>CSF</v>
          </cell>
          <cell r="E412" t="str">
            <v>TRANSF. CPTAL. - SERVICIO DE APOYO FINANCIERO PARA LA IMPLEMENTACIÓN DE SISTEMAS DE TRANSPORTE PÚBLICO DE PASAJEROS - CONSTRUCCION METRO LIGERO DE LA 80 MEDELLÍN</v>
          </cell>
          <cell r="F412">
            <v>512558929227</v>
          </cell>
          <cell r="G412">
            <v>0</v>
          </cell>
          <cell r="H412">
            <v>0</v>
          </cell>
          <cell r="I412">
            <v>512558929227</v>
          </cell>
          <cell r="J412">
            <v>0</v>
          </cell>
          <cell r="K412">
            <v>512558929227</v>
          </cell>
          <cell r="L412">
            <v>1</v>
          </cell>
          <cell r="M412">
            <v>512558929227</v>
          </cell>
          <cell r="N412">
            <v>1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</row>
        <row r="413">
          <cell r="A413" t="str">
            <v>C-2408-0600-16-20103B</v>
          </cell>
          <cell r="B413" t="str">
            <v>Nación</v>
          </cell>
          <cell r="C413" t="str">
            <v>10</v>
          </cell>
          <cell r="D413" t="str">
            <v>CSF</v>
          </cell>
          <cell r="E413" t="str">
            <v>2. SEGURIDAD HUMANA Y JUSTICIA SOCIAL / B. FINANCIACIÓN SOSTENIBLE DE LOS SISTEMAS DE TRANSPORTE PÚBLICO</v>
          </cell>
          <cell r="F413">
            <v>61521319030</v>
          </cell>
          <cell r="G413">
            <v>0</v>
          </cell>
          <cell r="H413">
            <v>0</v>
          </cell>
          <cell r="I413">
            <v>61521319030</v>
          </cell>
          <cell r="J413">
            <v>0</v>
          </cell>
          <cell r="K413">
            <v>61521319030</v>
          </cell>
          <cell r="L413">
            <v>1</v>
          </cell>
          <cell r="M413">
            <v>61521319030</v>
          </cell>
          <cell r="N413">
            <v>1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</row>
        <row r="414">
          <cell r="A414" t="str">
            <v>C-2408-0600-16-20103B-2408022-04</v>
          </cell>
          <cell r="B414" t="str">
            <v>Nación</v>
          </cell>
          <cell r="C414" t="str">
            <v>10</v>
          </cell>
          <cell r="D414" t="str">
            <v>CSF</v>
          </cell>
          <cell r="E414" t="str">
            <v>TRANSF. CPTAL. - SERVICIO DE APOYO FINANCIERO PARA LA IMPLEMENTACIÓN DE SISTEMAS DE TRANSPORTE PÚBLICO DE PASAJEROS - IMPLEMENTACION SISTEMA ESTRATEGICO DE TRANSPORTE PÚBLICO - SETP IBAGUÉ</v>
          </cell>
          <cell r="F414">
            <v>61521319030</v>
          </cell>
          <cell r="G414">
            <v>0</v>
          </cell>
          <cell r="H414">
            <v>0</v>
          </cell>
          <cell r="I414">
            <v>61521319030</v>
          </cell>
          <cell r="J414">
            <v>0</v>
          </cell>
          <cell r="K414">
            <v>61521319030</v>
          </cell>
          <cell r="L414">
            <v>1</v>
          </cell>
          <cell r="M414">
            <v>61521319030</v>
          </cell>
          <cell r="N414">
            <v>1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</row>
        <row r="415">
          <cell r="A415" t="str">
            <v>C-2408-0600-18-20103B</v>
          </cell>
          <cell r="B415" t="str">
            <v>Nación</v>
          </cell>
          <cell r="C415" t="str">
            <v>10</v>
          </cell>
          <cell r="D415" t="str">
            <v>CSF</v>
          </cell>
          <cell r="E415" t="str">
            <v>2. SEGURIDAD HUMANA Y JUSTICIA SOCIAL / B. FINANCIACIÓN SOSTENIBLE DE LOS SISTEMAS DE TRANSPORTE PÚBLICO</v>
          </cell>
          <cell r="F415">
            <v>456651823381</v>
          </cell>
          <cell r="G415">
            <v>0</v>
          </cell>
          <cell r="H415">
            <v>0</v>
          </cell>
          <cell r="I415">
            <v>456651823381</v>
          </cell>
          <cell r="J415">
            <v>0</v>
          </cell>
          <cell r="K415">
            <v>4862241014.96</v>
          </cell>
          <cell r="L415">
            <v>1.0647589182849422E-2</v>
          </cell>
          <cell r="M415">
            <v>4862241014.96</v>
          </cell>
          <cell r="N415">
            <v>1.0647589182849422E-2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</row>
        <row r="416">
          <cell r="A416" t="str">
            <v>C-2408-0600-18-20103B</v>
          </cell>
          <cell r="B416" t="str">
            <v>Nación</v>
          </cell>
          <cell r="C416" t="str">
            <v>11</v>
          </cell>
          <cell r="D416" t="str">
            <v>CSF</v>
          </cell>
          <cell r="E416" t="str">
            <v>2. SEGURIDAD HUMANA Y JUSTICIA SOCIAL / B. FINANCIACIÓN SOSTENIBLE DE LOS SISTEMAS DE TRANSPORTE PÚBLICO</v>
          </cell>
          <cell r="F416">
            <v>160060235867</v>
          </cell>
          <cell r="G416">
            <v>0</v>
          </cell>
          <cell r="H416">
            <v>0</v>
          </cell>
          <cell r="I416">
            <v>160060235867</v>
          </cell>
          <cell r="J416">
            <v>0</v>
          </cell>
          <cell r="K416">
            <v>160060235867</v>
          </cell>
          <cell r="L416">
            <v>1</v>
          </cell>
          <cell r="M416">
            <v>160060235867</v>
          </cell>
          <cell r="N416">
            <v>1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</row>
        <row r="417">
          <cell r="A417" t="str">
            <v>C-2408-0600-18-20103B-2408052-04</v>
          </cell>
          <cell r="B417" t="str">
            <v>Nación</v>
          </cell>
          <cell r="C417" t="str">
            <v>10</v>
          </cell>
          <cell r="D417" t="str">
            <v>CSF</v>
          </cell>
          <cell r="E417" t="str">
            <v>TRANSF. CPTAL. - SERVICIO DE APOYO FINANCIERO PARA EL DESARROLLO DE LOS COMPONENTES DEL  SISTEMA DE TRANSPORTE PÚBLICO DE PASAJEROS - CONSTRUCCIÓN DE LA TRONCAL DE LA CALLE 13 DESDE LA TRONCAL AV. LAS AMÉRICAS HASTA EL LÍMITE DE LA CIUDAD, RIO BOGOTÁ</v>
          </cell>
          <cell r="F417">
            <v>456651823381</v>
          </cell>
          <cell r="G417">
            <v>0</v>
          </cell>
          <cell r="H417">
            <v>451789582366</v>
          </cell>
          <cell r="I417">
            <v>4862241015</v>
          </cell>
          <cell r="J417">
            <v>0</v>
          </cell>
          <cell r="K417">
            <v>4862241014.96</v>
          </cell>
          <cell r="L417">
            <v>0.99999999999177336</v>
          </cell>
          <cell r="M417">
            <v>4862241014.96</v>
          </cell>
          <cell r="N417">
            <v>0.99999999999177336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</row>
        <row r="418">
          <cell r="A418" t="str">
            <v>C-2408-0600-18-20103B-2408052-04</v>
          </cell>
          <cell r="B418" t="str">
            <v>Nación</v>
          </cell>
          <cell r="C418" t="str">
            <v>11</v>
          </cell>
          <cell r="D418" t="str">
            <v>CSF</v>
          </cell>
          <cell r="E418" t="str">
            <v>TRANSF. CPTAL. - SERVICIO DE APOYO FINANCIERO PARA EL DESARROLLO DE LOS COMPONENTES DEL  SISTEMA DE TRANSPORTE PÚBLICO DE PASAJEROS - CONSTRUCCIÓN DE LA TRONCAL DE LA CALLE 13 DESDE LA TRONCAL AV. LAS AMÉRICAS HASTA EL LÍMITE DE LA CIUDAD, RIO BOGOTÁ</v>
          </cell>
          <cell r="F418">
            <v>160060235867</v>
          </cell>
          <cell r="G418">
            <v>0</v>
          </cell>
          <cell r="H418">
            <v>0</v>
          </cell>
          <cell r="I418">
            <v>160060235867</v>
          </cell>
          <cell r="J418">
            <v>0</v>
          </cell>
          <cell r="K418">
            <v>160060235867</v>
          </cell>
          <cell r="L418">
            <v>1</v>
          </cell>
          <cell r="M418">
            <v>160060235867</v>
          </cell>
          <cell r="N418">
            <v>1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C78C-2FD0-4CA5-B1C0-EADBCF38ABC8}">
  <sheetPr>
    <pageSetUpPr fitToPage="1"/>
  </sheetPr>
  <dimension ref="A2:IR55"/>
  <sheetViews>
    <sheetView showGridLines="0" tabSelected="1" zoomScale="82" zoomScaleNormal="82" workbookViewId="0">
      <pane ySplit="8" topLeftCell="A9" activePane="bottomLeft" state="frozen"/>
      <selection pane="bottomLeft" activeCell="N30" sqref="N30"/>
    </sheetView>
  </sheetViews>
  <sheetFormatPr baseColWidth="10" defaultColWidth="9.140625" defaultRowHeight="15" x14ac:dyDescent="0.25"/>
  <cols>
    <col min="1" max="1" width="10.140625" style="5" customWidth="1"/>
    <col min="2" max="2" width="10.5703125" style="5" bestFit="1" customWidth="1"/>
    <col min="3" max="3" width="13.7109375" style="5" customWidth="1"/>
    <col min="4" max="4" width="9" style="5" customWidth="1"/>
    <col min="5" max="5" width="7.85546875" style="5" customWidth="1"/>
    <col min="6" max="6" width="5.140625" style="5" customWidth="1"/>
    <col min="7" max="7" width="28.85546875" style="5" customWidth="1"/>
    <col min="8" max="8" width="20.140625" style="5" customWidth="1"/>
    <col min="9" max="9" width="19.140625" style="5" customWidth="1"/>
    <col min="10" max="10" width="17.7109375" style="5" customWidth="1"/>
    <col min="11" max="11" width="20.28515625" style="5" customWidth="1"/>
    <col min="12" max="12" width="18.85546875" style="5" customWidth="1"/>
    <col min="13" max="13" width="20.5703125" style="5" customWidth="1"/>
    <col min="14" max="14" width="20.85546875" style="5" customWidth="1"/>
    <col min="15" max="15" width="19.85546875" style="5" customWidth="1"/>
    <col min="16" max="16" width="9.42578125" style="5" customWidth="1"/>
    <col min="17" max="17" width="10.28515625" style="5" customWidth="1"/>
    <col min="18" max="18" width="9.140625" style="5" customWidth="1"/>
    <col min="19" max="19" width="11.7109375" style="5" bestFit="1" customWidth="1"/>
    <col min="20" max="20" width="12.5703125" style="5" bestFit="1" customWidth="1"/>
    <col min="21" max="21" width="11.7109375" style="5" bestFit="1" customWidth="1"/>
    <col min="22" max="16384" width="9.140625" style="5"/>
  </cols>
  <sheetData>
    <row r="2" spans="1:252" ht="9.75" customHeight="1" x14ac:dyDescent="0.25"/>
    <row r="3" spans="1:252" ht="15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6"/>
    </row>
    <row r="4" spans="1:252" ht="15.75" x14ac:dyDescent="0.25">
      <c r="A4" s="55" t="s">
        <v>76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252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252" ht="6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52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</row>
    <row r="8" spans="1:252" s="12" customFormat="1" ht="30.75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9" t="s">
        <v>13</v>
      </c>
      <c r="N8" s="10" t="s">
        <v>14</v>
      </c>
      <c r="O8" s="11" t="s">
        <v>15</v>
      </c>
      <c r="P8" s="9" t="s">
        <v>16</v>
      </c>
      <c r="Q8" s="10" t="s">
        <v>17</v>
      </c>
      <c r="R8" s="11" t="s">
        <v>18</v>
      </c>
      <c r="S8" s="50"/>
      <c r="T8" s="57"/>
      <c r="U8" s="57"/>
    </row>
    <row r="9" spans="1:252" s="12" customFormat="1" ht="25.5" customHeight="1" x14ac:dyDescent="0.25">
      <c r="A9" s="13" t="s">
        <v>19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4" t="s">
        <v>25</v>
      </c>
      <c r="H9" s="4">
        <v>51320938000</v>
      </c>
      <c r="I9" s="4">
        <v>51320938000</v>
      </c>
      <c r="J9" s="4">
        <v>0</v>
      </c>
      <c r="K9" s="4">
        <v>51320938000</v>
      </c>
      <c r="L9" s="4">
        <v>0</v>
      </c>
      <c r="M9" s="4">
        <v>23222708261</v>
      </c>
      <c r="N9" s="4">
        <v>23176531949</v>
      </c>
      <c r="O9" s="4">
        <v>23176531949</v>
      </c>
      <c r="P9" s="15">
        <f>M9/(I9-J9)</f>
        <v>0.45249968465112622</v>
      </c>
      <c r="Q9" s="15">
        <f>N9/(I9-J9)</f>
        <v>0.45159992884385708</v>
      </c>
      <c r="R9" s="15">
        <f>O9/(I9-J9)</f>
        <v>0.45159992884385708</v>
      </c>
      <c r="S9" s="16"/>
      <c r="T9" s="16"/>
      <c r="U9" s="16"/>
    </row>
    <row r="10" spans="1:252" s="12" customFormat="1" ht="26.25" customHeight="1" x14ac:dyDescent="0.25">
      <c r="A10" s="13" t="s">
        <v>19</v>
      </c>
      <c r="B10" s="13" t="s">
        <v>20</v>
      </c>
      <c r="C10" s="13" t="s">
        <v>26</v>
      </c>
      <c r="D10" s="13" t="s">
        <v>22</v>
      </c>
      <c r="E10" s="13" t="s">
        <v>23</v>
      </c>
      <c r="F10" s="13" t="s">
        <v>24</v>
      </c>
      <c r="G10" s="14" t="s">
        <v>27</v>
      </c>
      <c r="H10" s="4">
        <v>18466424000</v>
      </c>
      <c r="I10" s="4">
        <v>18466424000</v>
      </c>
      <c r="J10" s="4">
        <v>0</v>
      </c>
      <c r="K10" s="4">
        <v>18466424000</v>
      </c>
      <c r="L10" s="4">
        <v>0</v>
      </c>
      <c r="M10" s="4">
        <v>9351998311</v>
      </c>
      <c r="N10" s="4">
        <v>9351998311</v>
      </c>
      <c r="O10" s="4">
        <v>9351998311</v>
      </c>
      <c r="P10" s="15">
        <f>M10/(I10-J10)</f>
        <v>0.50643255624369943</v>
      </c>
      <c r="Q10" s="15">
        <f>N10/(I10-J10)</f>
        <v>0.50643255624369943</v>
      </c>
      <c r="R10" s="15">
        <f>O10/(I10-J10)</f>
        <v>0.50643255624369943</v>
      </c>
      <c r="S10" s="16"/>
      <c r="T10" s="16"/>
      <c r="U10" s="16"/>
    </row>
    <row r="11" spans="1:252" s="12" customFormat="1" ht="33" customHeight="1" x14ac:dyDescent="0.25">
      <c r="A11" s="13" t="s">
        <v>19</v>
      </c>
      <c r="B11" s="13" t="s">
        <v>20</v>
      </c>
      <c r="C11" s="13" t="s">
        <v>28</v>
      </c>
      <c r="D11" s="13" t="s">
        <v>22</v>
      </c>
      <c r="E11" s="13" t="s">
        <v>23</v>
      </c>
      <c r="F11" s="13" t="s">
        <v>24</v>
      </c>
      <c r="G11" s="14" t="s">
        <v>29</v>
      </c>
      <c r="H11" s="4">
        <v>4774533000</v>
      </c>
      <c r="I11" s="4">
        <v>4774533000</v>
      </c>
      <c r="J11" s="4">
        <v>0</v>
      </c>
      <c r="K11" s="4">
        <v>4774533000</v>
      </c>
      <c r="L11" s="4">
        <v>0</v>
      </c>
      <c r="M11" s="4">
        <v>2023809269</v>
      </c>
      <c r="N11" s="4">
        <v>2022934733</v>
      </c>
      <c r="O11" s="4">
        <v>2022934733</v>
      </c>
      <c r="P11" s="15">
        <f>M11/(I11-J11)</f>
        <v>0.42387585738751832</v>
      </c>
      <c r="Q11" s="15">
        <f>N11/(I11-J11)</f>
        <v>0.4236926905730885</v>
      </c>
      <c r="R11" s="15">
        <f>O11/(I11-J11)</f>
        <v>0.4236926905730885</v>
      </c>
      <c r="S11" s="16"/>
      <c r="T11" s="16"/>
      <c r="U11" s="16"/>
    </row>
    <row r="12" spans="1:252" s="12" customFormat="1" ht="22.5" x14ac:dyDescent="0.25">
      <c r="A12" s="13" t="s">
        <v>19</v>
      </c>
      <c r="B12" s="13" t="s">
        <v>20</v>
      </c>
      <c r="C12" s="13" t="s">
        <v>30</v>
      </c>
      <c r="D12" s="13" t="s">
        <v>22</v>
      </c>
      <c r="E12" s="13" t="s">
        <v>23</v>
      </c>
      <c r="F12" s="13" t="s">
        <v>24</v>
      </c>
      <c r="G12" s="14" t="s">
        <v>31</v>
      </c>
      <c r="H12" s="4">
        <v>3750134000</v>
      </c>
      <c r="I12" s="4">
        <v>3750134000</v>
      </c>
      <c r="J12" s="4">
        <v>3750134000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5">
        <v>0</v>
      </c>
      <c r="Q12" s="15">
        <v>0</v>
      </c>
      <c r="R12" s="15">
        <v>0</v>
      </c>
      <c r="S12" s="16"/>
      <c r="T12" s="16"/>
      <c r="U12" s="16"/>
    </row>
    <row r="13" spans="1:252" s="12" customFormat="1" ht="15" customHeight="1" x14ac:dyDescent="0.25">
      <c r="A13" s="56" t="s">
        <v>32</v>
      </c>
      <c r="B13" s="56"/>
      <c r="C13" s="56"/>
      <c r="D13" s="56"/>
      <c r="E13" s="56"/>
      <c r="F13" s="56"/>
      <c r="G13" s="56"/>
      <c r="H13" s="17">
        <f t="shared" ref="H13:O13" si="0">SUM(H9:H12)</f>
        <v>78312029000</v>
      </c>
      <c r="I13" s="17">
        <f t="shared" si="0"/>
        <v>78312029000</v>
      </c>
      <c r="J13" s="17">
        <f t="shared" si="0"/>
        <v>3750134000</v>
      </c>
      <c r="K13" s="17">
        <f t="shared" si="0"/>
        <v>74561895000</v>
      </c>
      <c r="L13" s="17">
        <f t="shared" si="0"/>
        <v>0</v>
      </c>
      <c r="M13" s="18">
        <f t="shared" si="0"/>
        <v>34598515841</v>
      </c>
      <c r="N13" s="19">
        <f t="shared" si="0"/>
        <v>34551464993</v>
      </c>
      <c r="O13" s="20">
        <f t="shared" si="0"/>
        <v>34551464993</v>
      </c>
      <c r="P13" s="21">
        <f>M13/(I13-J13)</f>
        <v>0.46402409489458391</v>
      </c>
      <c r="Q13" s="22">
        <f>N13/(I13-J13)</f>
        <v>0.46339306415160181</v>
      </c>
      <c r="R13" s="23">
        <f>O13/(I13-J13)</f>
        <v>0.46339306415160181</v>
      </c>
      <c r="S13" s="42"/>
    </row>
    <row r="14" spans="1:252" s="12" customFormat="1" ht="24.75" customHeight="1" x14ac:dyDescent="0.25">
      <c r="A14" s="13" t="s">
        <v>19</v>
      </c>
      <c r="B14" s="13" t="s">
        <v>20</v>
      </c>
      <c r="C14" s="13" t="s">
        <v>33</v>
      </c>
      <c r="D14" s="13" t="s">
        <v>22</v>
      </c>
      <c r="E14" s="13" t="s">
        <v>23</v>
      </c>
      <c r="F14" s="13" t="s">
        <v>24</v>
      </c>
      <c r="G14" s="14" t="s">
        <v>34</v>
      </c>
      <c r="H14" s="4">
        <v>21250000000</v>
      </c>
      <c r="I14" s="4">
        <v>21250000000</v>
      </c>
      <c r="J14" s="4">
        <v>0</v>
      </c>
      <c r="K14" s="4">
        <v>19175871026.419998</v>
      </c>
      <c r="L14" s="4">
        <v>2074128973.5799999</v>
      </c>
      <c r="M14" s="4">
        <v>17311505154.279999</v>
      </c>
      <c r="N14" s="4">
        <v>8271250466.0699997</v>
      </c>
      <c r="O14" s="4">
        <v>8187226381.4799995</v>
      </c>
      <c r="P14" s="15">
        <f>M14/(I14-J14)</f>
        <v>0.81465906608376459</v>
      </c>
      <c r="Q14" s="15">
        <f>N14/I14</f>
        <v>0.38923531605035294</v>
      </c>
      <c r="R14" s="15">
        <f>O14/I14</f>
        <v>0.38528124148141174</v>
      </c>
      <c r="S14" s="2"/>
      <c r="T14" s="2"/>
      <c r="U14" s="2"/>
    </row>
    <row r="15" spans="1:252" s="12" customFormat="1" ht="18.600000000000001" customHeight="1" x14ac:dyDescent="0.25">
      <c r="A15" s="56" t="s">
        <v>35</v>
      </c>
      <c r="B15" s="56"/>
      <c r="C15" s="56"/>
      <c r="D15" s="56"/>
      <c r="E15" s="56"/>
      <c r="F15" s="56"/>
      <c r="G15" s="56"/>
      <c r="H15" s="17">
        <f t="shared" ref="H15:O15" si="1">SUM(H14:H14)</f>
        <v>21250000000</v>
      </c>
      <c r="I15" s="17">
        <f t="shared" si="1"/>
        <v>21250000000</v>
      </c>
      <c r="J15" s="17">
        <f t="shared" si="1"/>
        <v>0</v>
      </c>
      <c r="K15" s="17">
        <f t="shared" si="1"/>
        <v>19175871026.419998</v>
      </c>
      <c r="L15" s="17">
        <f t="shared" si="1"/>
        <v>2074128973.5799999</v>
      </c>
      <c r="M15" s="18">
        <f t="shared" si="1"/>
        <v>17311505154.279999</v>
      </c>
      <c r="N15" s="19">
        <f t="shared" si="1"/>
        <v>8271250466.0699997</v>
      </c>
      <c r="O15" s="20">
        <f t="shared" si="1"/>
        <v>8187226381.4799995</v>
      </c>
      <c r="P15" s="21">
        <f>M15/(I15-J15)</f>
        <v>0.81465906608376459</v>
      </c>
      <c r="Q15" s="22">
        <f>N15/(I15-J15)</f>
        <v>0.38923531605035294</v>
      </c>
      <c r="R15" s="23">
        <f>O15/(I15-J15)</f>
        <v>0.38528124148141174</v>
      </c>
      <c r="S15" s="42"/>
      <c r="T15" s="24"/>
    </row>
    <row r="16" spans="1:252" s="12" customFormat="1" ht="22.5" x14ac:dyDescent="0.25">
      <c r="A16" s="13" t="s">
        <v>19</v>
      </c>
      <c r="B16" s="13" t="s">
        <v>20</v>
      </c>
      <c r="C16" s="13" t="s">
        <v>36</v>
      </c>
      <c r="D16" s="13" t="s">
        <v>22</v>
      </c>
      <c r="E16" s="13" t="s">
        <v>23</v>
      </c>
      <c r="F16" s="13" t="s">
        <v>24</v>
      </c>
      <c r="G16" s="14" t="s">
        <v>37</v>
      </c>
      <c r="H16" s="4">
        <v>308277000</v>
      </c>
      <c r="I16" s="4">
        <v>308277000</v>
      </c>
      <c r="J16" s="4">
        <v>0</v>
      </c>
      <c r="K16" s="4">
        <v>308277000</v>
      </c>
      <c r="L16" s="4">
        <v>0</v>
      </c>
      <c r="M16" s="4">
        <v>106685160</v>
      </c>
      <c r="N16" s="4">
        <v>92917627</v>
      </c>
      <c r="O16" s="4">
        <v>92917627</v>
      </c>
      <c r="P16" s="15">
        <f>M16/(I16-J16)</f>
        <v>0.3460691520937339</v>
      </c>
      <c r="Q16" s="15">
        <f>N16/(I16-J16)</f>
        <v>0.30140953428247974</v>
      </c>
      <c r="R16" s="15">
        <f>O16/(I16-J16)</f>
        <v>0.30140953428247974</v>
      </c>
      <c r="S16" s="2"/>
      <c r="T16" s="2"/>
      <c r="U16" s="2"/>
    </row>
    <row r="17" spans="1:24" s="12" customFormat="1" ht="16.5" customHeight="1" x14ac:dyDescent="0.25">
      <c r="A17" s="13" t="s">
        <v>19</v>
      </c>
      <c r="B17" s="13" t="s">
        <v>20</v>
      </c>
      <c r="C17" s="13" t="s">
        <v>38</v>
      </c>
      <c r="D17" s="13" t="s">
        <v>22</v>
      </c>
      <c r="E17" s="13" t="s">
        <v>23</v>
      </c>
      <c r="F17" s="13" t="s">
        <v>24</v>
      </c>
      <c r="G17" s="14" t="s">
        <v>39</v>
      </c>
      <c r="H17" s="4">
        <v>103200000</v>
      </c>
      <c r="I17" s="4">
        <v>103200000</v>
      </c>
      <c r="J17" s="4">
        <v>0</v>
      </c>
      <c r="K17" s="4">
        <v>0</v>
      </c>
      <c r="L17" s="4">
        <v>103200000</v>
      </c>
      <c r="M17" s="4">
        <v>0</v>
      </c>
      <c r="N17" s="4">
        <v>0</v>
      </c>
      <c r="O17" s="4">
        <v>0</v>
      </c>
      <c r="P17" s="15">
        <f>M17/I17</f>
        <v>0</v>
      </c>
      <c r="Q17" s="15">
        <f>N17/I17</f>
        <v>0</v>
      </c>
      <c r="R17" s="15">
        <f>O17/I17</f>
        <v>0</v>
      </c>
      <c r="S17" s="2"/>
      <c r="T17" s="2"/>
      <c r="U17" s="2"/>
    </row>
    <row r="18" spans="1:24" s="12" customFormat="1" ht="17.45" customHeight="1" x14ac:dyDescent="0.25">
      <c r="A18" s="56" t="s">
        <v>40</v>
      </c>
      <c r="B18" s="56"/>
      <c r="C18" s="56"/>
      <c r="D18" s="56"/>
      <c r="E18" s="56"/>
      <c r="F18" s="56"/>
      <c r="G18" s="56"/>
      <c r="H18" s="17">
        <f t="shared" ref="H18:O18" si="2">SUM(H16:H17)</f>
        <v>411477000</v>
      </c>
      <c r="I18" s="17">
        <f t="shared" si="2"/>
        <v>411477000</v>
      </c>
      <c r="J18" s="17">
        <f t="shared" si="2"/>
        <v>0</v>
      </c>
      <c r="K18" s="17">
        <f t="shared" si="2"/>
        <v>308277000</v>
      </c>
      <c r="L18" s="17">
        <f t="shared" si="2"/>
        <v>103200000</v>
      </c>
      <c r="M18" s="18">
        <f t="shared" si="2"/>
        <v>106685160</v>
      </c>
      <c r="N18" s="19">
        <f t="shared" si="2"/>
        <v>92917627</v>
      </c>
      <c r="O18" s="20">
        <f t="shared" si="2"/>
        <v>92917627</v>
      </c>
      <c r="P18" s="21">
        <f>M18/(I18-J18)</f>
        <v>0.25927368965944636</v>
      </c>
      <c r="Q18" s="22">
        <f>N18/(I18-J18)</f>
        <v>0.22581487422140242</v>
      </c>
      <c r="R18" s="23">
        <f>O18/(I18-J18)</f>
        <v>0.22581487422140242</v>
      </c>
      <c r="S18" s="2"/>
      <c r="T18" s="2"/>
      <c r="U18" s="2"/>
    </row>
    <row r="19" spans="1:24" s="12" customFormat="1" ht="20.25" customHeight="1" x14ac:dyDescent="0.25">
      <c r="A19" s="13" t="s">
        <v>19</v>
      </c>
      <c r="B19" s="13" t="s">
        <v>20</v>
      </c>
      <c r="C19" s="13" t="s">
        <v>41</v>
      </c>
      <c r="D19" s="13" t="s">
        <v>22</v>
      </c>
      <c r="E19" s="13" t="s">
        <v>23</v>
      </c>
      <c r="F19" s="13" t="s">
        <v>24</v>
      </c>
      <c r="G19" s="14" t="s">
        <v>42</v>
      </c>
      <c r="H19" s="4">
        <v>29824000</v>
      </c>
      <c r="I19" s="4">
        <v>29824000</v>
      </c>
      <c r="J19" s="4">
        <v>0</v>
      </c>
      <c r="K19" s="4">
        <v>5924000</v>
      </c>
      <c r="L19" s="4">
        <v>23900000</v>
      </c>
      <c r="M19" s="4">
        <v>351000</v>
      </c>
      <c r="N19" s="4">
        <v>351000</v>
      </c>
      <c r="O19" s="4">
        <v>351000</v>
      </c>
      <c r="P19" s="15">
        <f>M19/(I19-J19)</f>
        <v>1.1769045064377683E-2</v>
      </c>
      <c r="Q19" s="15">
        <f>N19/(I19-J19)</f>
        <v>1.1769045064377683E-2</v>
      </c>
      <c r="R19" s="15">
        <f>O19/(I19-J19)</f>
        <v>1.1769045064377683E-2</v>
      </c>
      <c r="S19" s="2"/>
      <c r="T19" s="2"/>
      <c r="U19" s="2"/>
    </row>
    <row r="20" spans="1:24" s="12" customFormat="1" ht="25.5" customHeight="1" x14ac:dyDescent="0.25">
      <c r="A20" s="13" t="s">
        <v>19</v>
      </c>
      <c r="B20" s="13" t="s">
        <v>20</v>
      </c>
      <c r="C20" s="13" t="s">
        <v>43</v>
      </c>
      <c r="D20" s="13" t="s">
        <v>22</v>
      </c>
      <c r="E20" s="13" t="s">
        <v>23</v>
      </c>
      <c r="F20" s="13" t="s">
        <v>24</v>
      </c>
      <c r="G20" s="14" t="s">
        <v>44</v>
      </c>
      <c r="H20" s="4">
        <v>150000000</v>
      </c>
      <c r="I20" s="4">
        <v>150000000</v>
      </c>
      <c r="J20" s="4">
        <v>0</v>
      </c>
      <c r="K20" s="4">
        <v>0</v>
      </c>
      <c r="L20" s="4">
        <v>150000000</v>
      </c>
      <c r="M20" s="4">
        <v>0</v>
      </c>
      <c r="N20" s="4">
        <v>0</v>
      </c>
      <c r="O20" s="4">
        <v>0</v>
      </c>
      <c r="P20" s="15">
        <f>M20/I20</f>
        <v>0</v>
      </c>
      <c r="Q20" s="15">
        <f>N20/I20</f>
        <v>0</v>
      </c>
      <c r="R20" s="15">
        <f>O20/I20</f>
        <v>0</v>
      </c>
      <c r="S20" s="2"/>
      <c r="T20" s="2"/>
      <c r="U20" s="2"/>
    </row>
    <row r="21" spans="1:24" s="12" customFormat="1" ht="16.5" customHeight="1" x14ac:dyDescent="0.25">
      <c r="A21" s="56" t="s">
        <v>45</v>
      </c>
      <c r="B21" s="56"/>
      <c r="C21" s="56"/>
      <c r="D21" s="56"/>
      <c r="E21" s="56"/>
      <c r="F21" s="56"/>
      <c r="G21" s="56"/>
      <c r="H21" s="17">
        <f t="shared" ref="H21:O21" si="3">SUM(H19:H20)</f>
        <v>179824000</v>
      </c>
      <c r="I21" s="17">
        <f t="shared" si="3"/>
        <v>179824000</v>
      </c>
      <c r="J21" s="17">
        <f t="shared" si="3"/>
        <v>0</v>
      </c>
      <c r="K21" s="17">
        <f t="shared" si="3"/>
        <v>5924000</v>
      </c>
      <c r="L21" s="17">
        <f t="shared" si="3"/>
        <v>173900000</v>
      </c>
      <c r="M21" s="18">
        <f t="shared" si="3"/>
        <v>351000</v>
      </c>
      <c r="N21" s="19">
        <f t="shared" si="3"/>
        <v>351000</v>
      </c>
      <c r="O21" s="20">
        <f t="shared" si="3"/>
        <v>351000</v>
      </c>
      <c r="P21" s="21">
        <f t="shared" ref="P21:P33" si="4">M21/(I21-J21)</f>
        <v>1.9519085327876146E-3</v>
      </c>
      <c r="Q21" s="22">
        <f t="shared" ref="Q21:Q33" si="5">N21/(I21-J21)</f>
        <v>1.9519085327876146E-3</v>
      </c>
      <c r="R21" s="23">
        <f t="shared" ref="R21:R33" si="6">O21/(I21-J21)</f>
        <v>1.9519085327876146E-3</v>
      </c>
      <c r="S21" s="2"/>
      <c r="T21" s="2"/>
      <c r="U21" s="2"/>
    </row>
    <row r="22" spans="1:24" s="12" customFormat="1" ht="16.5" customHeight="1" x14ac:dyDescent="0.25">
      <c r="A22" s="56" t="s">
        <v>46</v>
      </c>
      <c r="B22" s="56"/>
      <c r="C22" s="56"/>
      <c r="D22" s="56"/>
      <c r="E22" s="56"/>
      <c r="F22" s="56"/>
      <c r="G22" s="56"/>
      <c r="H22" s="17">
        <f t="shared" ref="H22:O22" si="7">+H21+H18+H15+H13</f>
        <v>100153330000</v>
      </c>
      <c r="I22" s="17">
        <f t="shared" si="7"/>
        <v>100153330000</v>
      </c>
      <c r="J22" s="17">
        <f t="shared" si="7"/>
        <v>3750134000</v>
      </c>
      <c r="K22" s="17">
        <f t="shared" si="7"/>
        <v>94051967026.419998</v>
      </c>
      <c r="L22" s="17">
        <f t="shared" si="7"/>
        <v>2351228973.5799999</v>
      </c>
      <c r="M22" s="18">
        <f t="shared" si="7"/>
        <v>52017057155.279999</v>
      </c>
      <c r="N22" s="19">
        <f t="shared" si="7"/>
        <v>42915984086.07</v>
      </c>
      <c r="O22" s="20">
        <f t="shared" si="7"/>
        <v>42831960001.479996</v>
      </c>
      <c r="P22" s="25">
        <f t="shared" si="4"/>
        <v>0.53957813966333645</v>
      </c>
      <c r="Q22" s="26">
        <f t="shared" si="5"/>
        <v>0.44517179789423161</v>
      </c>
      <c r="R22" s="27">
        <f t="shared" si="6"/>
        <v>0.44430020765577105</v>
      </c>
      <c r="S22" s="2"/>
      <c r="T22" s="51"/>
      <c r="U22" s="2"/>
    </row>
    <row r="23" spans="1:24" s="12" customFormat="1" ht="66" customHeight="1" x14ac:dyDescent="0.25">
      <c r="A23" s="13" t="s">
        <v>19</v>
      </c>
      <c r="B23" s="13" t="s">
        <v>20</v>
      </c>
      <c r="C23" s="13" t="s">
        <v>72</v>
      </c>
      <c r="D23" s="13" t="s">
        <v>22</v>
      </c>
      <c r="E23" s="13">
        <v>10</v>
      </c>
      <c r="F23" s="13" t="s">
        <v>47</v>
      </c>
      <c r="G23" s="14" t="s">
        <v>66</v>
      </c>
      <c r="H23" s="4">
        <v>20934471411</v>
      </c>
      <c r="I23" s="4">
        <v>20934471411</v>
      </c>
      <c r="J23" s="4">
        <v>0</v>
      </c>
      <c r="K23" s="4">
        <v>20921015497</v>
      </c>
      <c r="L23" s="4">
        <v>13455914</v>
      </c>
      <c r="M23" s="4">
        <v>20605895150</v>
      </c>
      <c r="N23" s="4">
        <v>8501944458</v>
      </c>
      <c r="O23" s="4">
        <v>8501944458</v>
      </c>
      <c r="P23" s="15">
        <f>M23/(I23)</f>
        <v>0.98430453511105376</v>
      </c>
      <c r="Q23" s="15">
        <f t="shared" si="5"/>
        <v>0.40612176400750488</v>
      </c>
      <c r="R23" s="15">
        <f t="shared" si="6"/>
        <v>0.40612176400750488</v>
      </c>
      <c r="S23" s="1"/>
      <c r="T23" s="1"/>
      <c r="U23" s="1"/>
    </row>
    <row r="24" spans="1:24" s="12" customFormat="1" ht="75.75" customHeight="1" x14ac:dyDescent="0.25">
      <c r="A24" s="13" t="s">
        <v>19</v>
      </c>
      <c r="B24" s="13" t="s">
        <v>20</v>
      </c>
      <c r="C24" s="13" t="s">
        <v>73</v>
      </c>
      <c r="D24" s="13" t="s">
        <v>22</v>
      </c>
      <c r="E24" s="13">
        <v>10</v>
      </c>
      <c r="F24" s="13" t="s">
        <v>47</v>
      </c>
      <c r="G24" s="14" t="s">
        <v>67</v>
      </c>
      <c r="H24" s="4">
        <v>8044499796</v>
      </c>
      <c r="I24" s="4">
        <v>8044499796</v>
      </c>
      <c r="J24" s="4">
        <v>0</v>
      </c>
      <c r="K24" s="4">
        <v>6159899855</v>
      </c>
      <c r="L24" s="4">
        <v>1884599941</v>
      </c>
      <c r="M24" s="4">
        <v>5537157861</v>
      </c>
      <c r="N24" s="4">
        <v>2541946755</v>
      </c>
      <c r="O24" s="4">
        <v>2541946755</v>
      </c>
      <c r="P24" s="15">
        <f>M24/(I24)</f>
        <v>0.68831599246894926</v>
      </c>
      <c r="Q24" s="15">
        <f>N24/(I24)</f>
        <v>0.31598568207608668</v>
      </c>
      <c r="R24" s="15">
        <f>O24/(I24)</f>
        <v>0.31598568207608668</v>
      </c>
      <c r="S24" s="1"/>
      <c r="T24" s="1"/>
      <c r="U24" s="1"/>
    </row>
    <row r="25" spans="1:24" s="12" customFormat="1" ht="15" customHeight="1" x14ac:dyDescent="0.25">
      <c r="A25" s="56" t="s">
        <v>48</v>
      </c>
      <c r="B25" s="56"/>
      <c r="C25" s="56"/>
      <c r="D25" s="56"/>
      <c r="E25" s="56"/>
      <c r="F25" s="56"/>
      <c r="G25" s="56"/>
      <c r="H25" s="17">
        <f t="shared" ref="H25:O25" si="8">SUM(H23:H24)</f>
        <v>28978971207</v>
      </c>
      <c r="I25" s="17">
        <f t="shared" si="8"/>
        <v>28978971207</v>
      </c>
      <c r="J25" s="17">
        <f t="shared" si="8"/>
        <v>0</v>
      </c>
      <c r="K25" s="17">
        <f>SUM(K23:K24)</f>
        <v>27080915352</v>
      </c>
      <c r="L25" s="17">
        <f t="shared" si="8"/>
        <v>1898055855</v>
      </c>
      <c r="M25" s="18">
        <f t="shared" si="8"/>
        <v>26143053011</v>
      </c>
      <c r="N25" s="19">
        <f t="shared" si="8"/>
        <v>11043891213</v>
      </c>
      <c r="O25" s="20">
        <f t="shared" si="8"/>
        <v>11043891213</v>
      </c>
      <c r="P25" s="21">
        <f>M25/(I25)</f>
        <v>0.90213875517723796</v>
      </c>
      <c r="Q25" s="22">
        <f>N25/(I25)</f>
        <v>0.38110018240855625</v>
      </c>
      <c r="R25" s="23">
        <f>O25/(I25)</f>
        <v>0.38110018240855625</v>
      </c>
      <c r="S25" s="2"/>
      <c r="T25" s="2"/>
      <c r="U25" s="2"/>
      <c r="V25" s="28"/>
      <c r="W25" s="28"/>
      <c r="X25" s="28"/>
    </row>
    <row r="26" spans="1:24" s="12" customFormat="1" ht="69.75" customHeight="1" x14ac:dyDescent="0.25">
      <c r="A26" s="13" t="s">
        <v>49</v>
      </c>
      <c r="B26" s="13" t="s">
        <v>50</v>
      </c>
      <c r="C26" s="13" t="s">
        <v>68</v>
      </c>
      <c r="D26" s="13" t="s">
        <v>51</v>
      </c>
      <c r="E26" s="13" t="s">
        <v>52</v>
      </c>
      <c r="F26" s="13" t="s">
        <v>47</v>
      </c>
      <c r="G26" s="14" t="s">
        <v>66</v>
      </c>
      <c r="H26" s="4">
        <v>931994679</v>
      </c>
      <c r="I26" s="4">
        <v>931994679</v>
      </c>
      <c r="J26" s="4">
        <v>0</v>
      </c>
      <c r="K26" s="4">
        <v>688880256</v>
      </c>
      <c r="L26" s="4">
        <v>243114423</v>
      </c>
      <c r="M26" s="4">
        <v>687223541</v>
      </c>
      <c r="N26" s="4">
        <v>685711499.20000005</v>
      </c>
      <c r="O26" s="4">
        <v>685711499.20000005</v>
      </c>
      <c r="P26" s="15">
        <f t="shared" si="4"/>
        <v>0.73736852418231458</v>
      </c>
      <c r="Q26" s="15">
        <f t="shared" si="5"/>
        <v>0.73574615247347352</v>
      </c>
      <c r="R26" s="15">
        <f t="shared" si="6"/>
        <v>0.73574615247347352</v>
      </c>
      <c r="S26" s="2"/>
      <c r="T26" s="2"/>
      <c r="U26" s="2"/>
    </row>
    <row r="27" spans="1:24" s="12" customFormat="1" ht="69.75" customHeight="1" x14ac:dyDescent="0.25">
      <c r="A27" s="13" t="s">
        <v>49</v>
      </c>
      <c r="B27" s="13" t="s">
        <v>50</v>
      </c>
      <c r="C27" s="13" t="s">
        <v>74</v>
      </c>
      <c r="D27" s="13" t="s">
        <v>51</v>
      </c>
      <c r="E27" s="13" t="s">
        <v>52</v>
      </c>
      <c r="F27" s="13" t="s">
        <v>47</v>
      </c>
      <c r="G27" s="14" t="s">
        <v>66</v>
      </c>
      <c r="H27" s="4">
        <v>32620143739</v>
      </c>
      <c r="I27" s="4">
        <v>32620143739</v>
      </c>
      <c r="J27" s="4">
        <v>0</v>
      </c>
      <c r="K27" s="4">
        <v>31167428558</v>
      </c>
      <c r="L27" s="4">
        <v>1452715181</v>
      </c>
      <c r="M27" s="4">
        <v>29811069401</v>
      </c>
      <c r="N27" s="4">
        <v>12548981746.35</v>
      </c>
      <c r="O27" s="4">
        <v>12548112013.35</v>
      </c>
      <c r="P27" s="15">
        <f t="shared" si="4"/>
        <v>0.91388528632871946</v>
      </c>
      <c r="Q27" s="15">
        <f t="shared" si="5"/>
        <v>0.38470038166467935</v>
      </c>
      <c r="R27" s="15">
        <f t="shared" si="6"/>
        <v>0.38467371921319049</v>
      </c>
      <c r="S27" s="2"/>
      <c r="T27" s="2"/>
      <c r="U27" s="2"/>
    </row>
    <row r="28" spans="1:24" s="12" customFormat="1" ht="69.75" customHeight="1" x14ac:dyDescent="0.25">
      <c r="A28" s="13" t="s">
        <v>49</v>
      </c>
      <c r="B28" s="13" t="s">
        <v>50</v>
      </c>
      <c r="C28" s="13" t="s">
        <v>74</v>
      </c>
      <c r="D28" s="13" t="s">
        <v>51</v>
      </c>
      <c r="E28" s="13" t="s">
        <v>53</v>
      </c>
      <c r="F28" s="13" t="s">
        <v>47</v>
      </c>
      <c r="G28" s="14" t="s">
        <v>66</v>
      </c>
      <c r="H28" s="4">
        <v>41765001437</v>
      </c>
      <c r="I28" s="4">
        <v>41765001437</v>
      </c>
      <c r="J28" s="4">
        <v>0</v>
      </c>
      <c r="K28" s="4">
        <v>41755969698</v>
      </c>
      <c r="L28" s="4">
        <v>9031739</v>
      </c>
      <c r="M28" s="4">
        <v>41405127585</v>
      </c>
      <c r="N28" s="4">
        <v>16534390516</v>
      </c>
      <c r="O28" s="4">
        <v>16523645202</v>
      </c>
      <c r="P28" s="15">
        <f t="shared" ref="P28:P29" si="9">M28/(I28-J28)</f>
        <v>0.99138336311222575</v>
      </c>
      <c r="Q28" s="15">
        <f t="shared" ref="Q28:Q29" si="10">N28/(I28-J28)</f>
        <v>0.39589105583872986</v>
      </c>
      <c r="R28" s="15">
        <f t="shared" ref="R28:R29" si="11">O28/(I28-J28)</f>
        <v>0.39563377549321838</v>
      </c>
      <c r="S28" s="2"/>
      <c r="T28" s="2"/>
      <c r="U28" s="2"/>
    </row>
    <row r="29" spans="1:24" s="12" customFormat="1" ht="69.75" customHeight="1" x14ac:dyDescent="0.25">
      <c r="A29" s="13" t="s">
        <v>49</v>
      </c>
      <c r="B29" s="13" t="s">
        <v>50</v>
      </c>
      <c r="C29" s="13" t="s">
        <v>69</v>
      </c>
      <c r="D29" s="13" t="s">
        <v>51</v>
      </c>
      <c r="E29" s="13" t="s">
        <v>52</v>
      </c>
      <c r="F29" s="13" t="s">
        <v>47</v>
      </c>
      <c r="G29" s="14" t="s">
        <v>67</v>
      </c>
      <c r="H29" s="4">
        <v>693925961</v>
      </c>
      <c r="I29" s="4">
        <v>693925961</v>
      </c>
      <c r="J29" s="4">
        <v>0</v>
      </c>
      <c r="K29" s="4">
        <v>659835532.29999995</v>
      </c>
      <c r="L29" s="4">
        <v>34090428.700000003</v>
      </c>
      <c r="M29" s="4">
        <v>659835532.29999995</v>
      </c>
      <c r="N29" s="4">
        <v>657857128.08000004</v>
      </c>
      <c r="O29" s="4">
        <v>657857128.08000004</v>
      </c>
      <c r="P29" s="15">
        <f t="shared" si="9"/>
        <v>0.95087310373735956</v>
      </c>
      <c r="Q29" s="15">
        <f t="shared" si="10"/>
        <v>0.94802207303496466</v>
      </c>
      <c r="R29" s="15">
        <f t="shared" si="11"/>
        <v>0.94802207303496466</v>
      </c>
      <c r="S29" s="2"/>
      <c r="T29" s="2"/>
      <c r="U29" s="2"/>
    </row>
    <row r="30" spans="1:24" s="12" customFormat="1" ht="77.25" customHeight="1" x14ac:dyDescent="0.25">
      <c r="A30" s="13" t="s">
        <v>49</v>
      </c>
      <c r="B30" s="13" t="s">
        <v>50</v>
      </c>
      <c r="C30" s="13" t="s">
        <v>75</v>
      </c>
      <c r="D30" s="13" t="s">
        <v>51</v>
      </c>
      <c r="E30" s="13" t="s">
        <v>52</v>
      </c>
      <c r="F30" s="13" t="s">
        <v>47</v>
      </c>
      <c r="G30" s="14" t="s">
        <v>67</v>
      </c>
      <c r="H30" s="4">
        <v>23631934184</v>
      </c>
      <c r="I30" s="4">
        <v>23631934184</v>
      </c>
      <c r="J30" s="4">
        <v>0</v>
      </c>
      <c r="K30" s="4">
        <v>18423766706.169998</v>
      </c>
      <c r="L30" s="4">
        <v>5208167477.8299999</v>
      </c>
      <c r="M30" s="4">
        <v>15864055245.17</v>
      </c>
      <c r="N30" s="4">
        <v>5424669301.5799999</v>
      </c>
      <c r="O30" s="4">
        <v>5416332360.5799999</v>
      </c>
      <c r="P30" s="15">
        <f t="shared" si="4"/>
        <v>0.67129736912989368</v>
      </c>
      <c r="Q30" s="15">
        <f t="shared" si="5"/>
        <v>0.22954825700440432</v>
      </c>
      <c r="R30" s="15">
        <f t="shared" si="6"/>
        <v>0.22919547415831615</v>
      </c>
      <c r="S30" s="2"/>
      <c r="T30" s="2"/>
      <c r="U30" s="2"/>
    </row>
    <row r="31" spans="1:24" s="12" customFormat="1" ht="17.25" customHeight="1" x14ac:dyDescent="0.25">
      <c r="A31" s="56" t="s">
        <v>54</v>
      </c>
      <c r="B31" s="56"/>
      <c r="C31" s="56"/>
      <c r="D31" s="56"/>
      <c r="E31" s="56"/>
      <c r="F31" s="56"/>
      <c r="G31" s="56"/>
      <c r="H31" s="17">
        <f t="shared" ref="H31:M31" si="12">SUM(H26:H30)</f>
        <v>99643000000</v>
      </c>
      <c r="I31" s="17">
        <f t="shared" si="12"/>
        <v>99643000000</v>
      </c>
      <c r="J31" s="17">
        <f t="shared" si="12"/>
        <v>0</v>
      </c>
      <c r="K31" s="17">
        <f t="shared" si="12"/>
        <v>92695880750.470001</v>
      </c>
      <c r="L31" s="17">
        <f t="shared" si="12"/>
        <v>6947119249.5299997</v>
      </c>
      <c r="M31" s="18">
        <f t="shared" si="12"/>
        <v>88427311304.470001</v>
      </c>
      <c r="N31" s="19">
        <f>SUM(N26:N30)</f>
        <v>35851610191.210007</v>
      </c>
      <c r="O31" s="20">
        <f>SUM(O26:O30)</f>
        <v>35831658203.210007</v>
      </c>
      <c r="P31" s="21">
        <f t="shared" si="4"/>
        <v>0.88744127840861875</v>
      </c>
      <c r="Q31" s="22">
        <f t="shared" si="5"/>
        <v>0.35980059001846598</v>
      </c>
      <c r="R31" s="23">
        <f t="shared" si="6"/>
        <v>0.35960035530052292</v>
      </c>
      <c r="S31" s="2"/>
      <c r="T31" s="2"/>
      <c r="U31" s="2"/>
    </row>
    <row r="32" spans="1:24" s="12" customFormat="1" ht="16.5" customHeight="1" x14ac:dyDescent="0.25">
      <c r="A32" s="56" t="s">
        <v>55</v>
      </c>
      <c r="B32" s="56"/>
      <c r="C32" s="56"/>
      <c r="D32" s="56"/>
      <c r="E32" s="56"/>
      <c r="F32" s="56"/>
      <c r="G32" s="56"/>
      <c r="H32" s="17">
        <f t="shared" ref="H32:N32" si="13">+H31+H25</f>
        <v>128621971207</v>
      </c>
      <c r="I32" s="17">
        <f t="shared" si="13"/>
        <v>128621971207</v>
      </c>
      <c r="J32" s="17">
        <f t="shared" si="13"/>
        <v>0</v>
      </c>
      <c r="K32" s="17">
        <f t="shared" si="13"/>
        <v>119776796102.47</v>
      </c>
      <c r="L32" s="17">
        <f t="shared" si="13"/>
        <v>8845175104.5299988</v>
      </c>
      <c r="M32" s="18">
        <f t="shared" si="13"/>
        <v>114570364315.47</v>
      </c>
      <c r="N32" s="19">
        <f t="shared" si="13"/>
        <v>46895501404.210007</v>
      </c>
      <c r="O32" s="20">
        <f>+O25+O31</f>
        <v>46875549416.210007</v>
      </c>
      <c r="P32" s="25">
        <f t="shared" si="4"/>
        <v>0.89075267032787264</v>
      </c>
      <c r="Q32" s="26">
        <f t="shared" si="5"/>
        <v>0.36459946122842357</v>
      </c>
      <c r="R32" s="27">
        <f t="shared" si="6"/>
        <v>0.36444434007911469</v>
      </c>
      <c r="S32" s="2"/>
      <c r="T32" s="2"/>
      <c r="U32" s="2"/>
    </row>
    <row r="33" spans="1:21" s="12" customFormat="1" ht="17.25" customHeight="1" x14ac:dyDescent="0.25">
      <c r="A33" s="56" t="s">
        <v>56</v>
      </c>
      <c r="B33" s="56"/>
      <c r="C33" s="56"/>
      <c r="D33" s="56"/>
      <c r="E33" s="56"/>
      <c r="F33" s="56"/>
      <c r="G33" s="56"/>
      <c r="H33" s="30">
        <f t="shared" ref="H33:M33" si="14">+H32+H22</f>
        <v>228775301207</v>
      </c>
      <c r="I33" s="30">
        <f t="shared" si="14"/>
        <v>228775301207</v>
      </c>
      <c r="J33" s="30">
        <f t="shared" si="14"/>
        <v>3750134000</v>
      </c>
      <c r="K33" s="30">
        <f t="shared" si="14"/>
        <v>213828763128.89001</v>
      </c>
      <c r="L33" s="30">
        <f t="shared" si="14"/>
        <v>11196404078.109999</v>
      </c>
      <c r="M33" s="31">
        <f t="shared" si="14"/>
        <v>166587421470.75</v>
      </c>
      <c r="N33" s="32">
        <f>+N32+N22</f>
        <v>89811485490.279999</v>
      </c>
      <c r="O33" s="33">
        <f>+O22+O32</f>
        <v>89707509417.690002</v>
      </c>
      <c r="P33" s="25">
        <f t="shared" si="4"/>
        <v>0.74030573352493823</v>
      </c>
      <c r="Q33" s="26">
        <f t="shared" si="5"/>
        <v>0.39911751474297397</v>
      </c>
      <c r="R33" s="27">
        <f t="shared" si="6"/>
        <v>0.39865545054864165</v>
      </c>
      <c r="S33" s="2"/>
      <c r="T33" s="2"/>
      <c r="U33" s="2"/>
    </row>
    <row r="34" spans="1:2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5"/>
      <c r="M34" s="35"/>
      <c r="N34" s="34"/>
      <c r="O34" s="35"/>
      <c r="P34" s="34"/>
      <c r="Q34" s="34"/>
      <c r="R34" s="34"/>
      <c r="S34" s="52"/>
      <c r="T34" s="52"/>
      <c r="U34" s="52"/>
    </row>
    <row r="35" spans="1:21" ht="15.75" x14ac:dyDescent="0.25">
      <c r="A35" s="59" t="s">
        <v>70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21" ht="6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21" ht="22.5" x14ac:dyDescent="0.25">
      <c r="A37" s="7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8" t="s">
        <v>8</v>
      </c>
      <c r="I37" s="8" t="s">
        <v>9</v>
      </c>
      <c r="J37" s="8" t="s">
        <v>10</v>
      </c>
      <c r="K37" s="8" t="s">
        <v>11</v>
      </c>
      <c r="L37" s="8" t="s">
        <v>12</v>
      </c>
      <c r="M37" s="9" t="s">
        <v>13</v>
      </c>
      <c r="N37" s="10" t="s">
        <v>14</v>
      </c>
      <c r="O37" s="11" t="s">
        <v>15</v>
      </c>
      <c r="P37" s="9" t="s">
        <v>16</v>
      </c>
      <c r="Q37" s="10" t="s">
        <v>17</v>
      </c>
      <c r="R37" s="11" t="s">
        <v>18</v>
      </c>
    </row>
    <row r="38" spans="1:21" ht="27.75" customHeight="1" x14ac:dyDescent="0.25">
      <c r="A38" s="13" t="s">
        <v>57</v>
      </c>
      <c r="B38" s="13" t="s">
        <v>20</v>
      </c>
      <c r="C38" s="13" t="s">
        <v>58</v>
      </c>
      <c r="D38" s="13" t="s">
        <v>22</v>
      </c>
      <c r="E38" s="13" t="s">
        <v>23</v>
      </c>
      <c r="F38" s="13" t="s">
        <v>47</v>
      </c>
      <c r="G38" s="14" t="s">
        <v>59</v>
      </c>
      <c r="H38" s="4">
        <v>6810700899.1700001</v>
      </c>
      <c r="I38" s="4">
        <v>31357307010.169998</v>
      </c>
      <c r="J38" s="4">
        <v>0</v>
      </c>
      <c r="K38" s="4">
        <v>31043645083</v>
      </c>
      <c r="L38" s="4">
        <v>313661927.17000002</v>
      </c>
      <c r="M38" s="4">
        <v>29787121120</v>
      </c>
      <c r="N38" s="4">
        <v>21683484297.240002</v>
      </c>
      <c r="O38" s="4">
        <v>21683484297.240002</v>
      </c>
      <c r="P38" s="15">
        <f>M38/I38</f>
        <v>0.94992599684466694</v>
      </c>
      <c r="Q38" s="15">
        <f>N38/I38</f>
        <v>0.69149701822951437</v>
      </c>
      <c r="R38" s="15">
        <f>O38/I38</f>
        <v>0.69149701822951437</v>
      </c>
      <c r="S38" s="53" t="s">
        <v>71</v>
      </c>
      <c r="T38" s="53"/>
      <c r="U38" s="53"/>
    </row>
    <row r="39" spans="1:21" s="12" customFormat="1" ht="15" customHeight="1" x14ac:dyDescent="0.25">
      <c r="A39" s="56" t="s">
        <v>35</v>
      </c>
      <c r="B39" s="56"/>
      <c r="C39" s="56"/>
      <c r="D39" s="56"/>
      <c r="E39" s="56"/>
      <c r="F39" s="56"/>
      <c r="G39" s="56"/>
      <c r="H39" s="17">
        <f t="shared" ref="H39:O39" si="15">SUM(H38:H38)</f>
        <v>6810700899.1700001</v>
      </c>
      <c r="I39" s="17">
        <f t="shared" si="15"/>
        <v>31357307010.169998</v>
      </c>
      <c r="J39" s="17">
        <f t="shared" si="15"/>
        <v>0</v>
      </c>
      <c r="K39" s="17">
        <f t="shared" si="15"/>
        <v>31043645083</v>
      </c>
      <c r="L39" s="17">
        <f t="shared" si="15"/>
        <v>313661927.17000002</v>
      </c>
      <c r="M39" s="18">
        <f t="shared" si="15"/>
        <v>29787121120</v>
      </c>
      <c r="N39" s="19">
        <f t="shared" si="15"/>
        <v>21683484297.240002</v>
      </c>
      <c r="O39" s="20">
        <f t="shared" si="15"/>
        <v>21683484297.240002</v>
      </c>
      <c r="P39" s="21">
        <f>M39/I39</f>
        <v>0.94992599684466694</v>
      </c>
      <c r="Q39" s="22">
        <f>N39/I39</f>
        <v>0.69149701822951437</v>
      </c>
      <c r="R39" s="23">
        <f>O39/I39</f>
        <v>0.69149701822951437</v>
      </c>
      <c r="S39" s="42"/>
    </row>
    <row r="40" spans="1:21" s="12" customFormat="1" ht="16.5" customHeight="1" x14ac:dyDescent="0.25">
      <c r="A40" s="56" t="s">
        <v>60</v>
      </c>
      <c r="B40" s="56"/>
      <c r="C40" s="56"/>
      <c r="D40" s="56"/>
      <c r="E40" s="56"/>
      <c r="F40" s="56"/>
      <c r="G40" s="56"/>
      <c r="H40" s="17">
        <f t="shared" ref="H40:O40" si="16">+H39</f>
        <v>6810700899.1700001</v>
      </c>
      <c r="I40" s="17">
        <f t="shared" si="16"/>
        <v>31357307010.169998</v>
      </c>
      <c r="J40" s="17">
        <f t="shared" si="16"/>
        <v>0</v>
      </c>
      <c r="K40" s="17">
        <f t="shared" si="16"/>
        <v>31043645083</v>
      </c>
      <c r="L40" s="17">
        <f t="shared" si="16"/>
        <v>313661927.17000002</v>
      </c>
      <c r="M40" s="18">
        <f t="shared" si="16"/>
        <v>29787121120</v>
      </c>
      <c r="N40" s="19">
        <f t="shared" si="16"/>
        <v>21683484297.240002</v>
      </c>
      <c r="O40" s="20">
        <f t="shared" si="16"/>
        <v>21683484297.240002</v>
      </c>
      <c r="P40" s="25">
        <f>M40/I40</f>
        <v>0.94992599684466694</v>
      </c>
      <c r="Q40" s="26">
        <f>N40/I40</f>
        <v>0.69149701822951437</v>
      </c>
      <c r="R40" s="27">
        <f>O40/I40</f>
        <v>0.69149701822951437</v>
      </c>
      <c r="S40" s="42"/>
    </row>
    <row r="41" spans="1:21" s="12" customFormat="1" ht="16.5" customHeight="1" x14ac:dyDescent="0.25">
      <c r="A41" s="58" t="s">
        <v>61</v>
      </c>
      <c r="B41" s="58"/>
      <c r="C41" s="58"/>
      <c r="D41" s="58"/>
      <c r="E41" s="58"/>
      <c r="F41" s="58"/>
      <c r="G41" s="58"/>
      <c r="H41" s="43">
        <f t="shared" ref="H41:O41" si="17">+H33+H40</f>
        <v>235586002106.17001</v>
      </c>
      <c r="I41" s="43">
        <f t="shared" si="17"/>
        <v>260132608217.16998</v>
      </c>
      <c r="J41" s="43">
        <f t="shared" si="17"/>
        <v>3750134000</v>
      </c>
      <c r="K41" s="43">
        <f t="shared" si="17"/>
        <v>244872408211.89001</v>
      </c>
      <c r="L41" s="43">
        <f t="shared" si="17"/>
        <v>11510066005.279999</v>
      </c>
      <c r="M41" s="44">
        <f t="shared" si="17"/>
        <v>196374542590.75</v>
      </c>
      <c r="N41" s="45">
        <f t="shared" si="17"/>
        <v>111494969787.52</v>
      </c>
      <c r="O41" s="46">
        <f t="shared" si="17"/>
        <v>111390993714.93001</v>
      </c>
      <c r="P41" s="47">
        <f>M41/(I41-J41)</f>
        <v>0.7659437065281226</v>
      </c>
      <c r="Q41" s="48">
        <f>N41/(I41-J41)</f>
        <v>0.43487750138910691</v>
      </c>
      <c r="R41" s="49">
        <f>O41/(I41-J41)</f>
        <v>0.43447195076437145</v>
      </c>
      <c r="S41" s="29"/>
    </row>
    <row r="42" spans="1:2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/>
      <c r="N42" s="34"/>
      <c r="O42" s="38"/>
      <c r="P42" s="34"/>
      <c r="Q42" s="34"/>
      <c r="R42" s="34"/>
    </row>
    <row r="43" spans="1:21" x14ac:dyDescent="0.25">
      <c r="A43" s="60" t="s">
        <v>62</v>
      </c>
      <c r="B43" s="60"/>
      <c r="C43" s="60"/>
      <c r="D43" s="60"/>
      <c r="E43" s="60"/>
      <c r="F43" s="60"/>
      <c r="G43" s="34"/>
      <c r="H43" s="35"/>
      <c r="I43" s="38"/>
      <c r="J43" s="34"/>
      <c r="K43" s="39"/>
      <c r="L43" s="34"/>
      <c r="M43" s="37"/>
      <c r="N43" s="35"/>
      <c r="O43" s="34"/>
      <c r="P43" s="34"/>
      <c r="Q43" s="34"/>
      <c r="R43" s="34"/>
    </row>
    <row r="44" spans="1:21" x14ac:dyDescent="0.25">
      <c r="A44" s="60" t="s">
        <v>63</v>
      </c>
      <c r="B44" s="60"/>
      <c r="C44" s="60"/>
      <c r="D44" s="60"/>
      <c r="E44" s="60"/>
      <c r="F44" s="40"/>
      <c r="G44" s="34"/>
      <c r="H44" s="35"/>
      <c r="I44" s="34"/>
      <c r="J44" s="41"/>
      <c r="K44" s="34"/>
      <c r="L44" s="35"/>
      <c r="M44" s="34"/>
      <c r="N44" s="34"/>
      <c r="O44" s="34"/>
      <c r="P44" s="34"/>
      <c r="Q44" s="34"/>
      <c r="R44" s="34"/>
    </row>
    <row r="45" spans="1:21" x14ac:dyDescent="0.25">
      <c r="A45" s="60" t="s">
        <v>64</v>
      </c>
      <c r="B45" s="60"/>
      <c r="C45" s="60"/>
      <c r="D45" s="60"/>
      <c r="E45" s="60"/>
      <c r="F45" s="60"/>
      <c r="G45" s="34"/>
      <c r="H45" s="34"/>
      <c r="I45" s="34"/>
      <c r="J45" s="34"/>
      <c r="K45" s="34"/>
      <c r="L45" s="34"/>
      <c r="M45" s="34"/>
      <c r="N45" s="35"/>
      <c r="O45" s="34"/>
      <c r="P45" s="34"/>
      <c r="Q45" s="34"/>
      <c r="R45" s="34"/>
    </row>
    <row r="46" spans="1:21" x14ac:dyDescent="0.25">
      <c r="A46" s="60" t="s">
        <v>65</v>
      </c>
      <c r="B46" s="60"/>
      <c r="C46" s="60"/>
      <c r="D46" s="60"/>
      <c r="E46" s="60"/>
      <c r="F46" s="60"/>
      <c r="G46" s="34"/>
      <c r="H46" s="34"/>
      <c r="I46" s="34"/>
      <c r="J46" s="34"/>
      <c r="K46" s="34"/>
      <c r="L46" s="34"/>
      <c r="M46" s="34"/>
      <c r="N46" s="35"/>
      <c r="O46" s="34"/>
      <c r="P46" s="34"/>
      <c r="Q46" s="34"/>
      <c r="R46" s="34"/>
    </row>
    <row r="47" spans="1:21" ht="15.75" customHeight="1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55" spans="11:11" x14ac:dyDescent="0.25">
      <c r="K55" s="3"/>
    </row>
  </sheetData>
  <mergeCells count="36">
    <mergeCell ref="A43:F43"/>
    <mergeCell ref="A44:E44"/>
    <mergeCell ref="A45:F45"/>
    <mergeCell ref="A46:F46"/>
    <mergeCell ref="A47:L47"/>
    <mergeCell ref="A41:G41"/>
    <mergeCell ref="A15:G15"/>
    <mergeCell ref="A18:G18"/>
    <mergeCell ref="A21:G21"/>
    <mergeCell ref="A22:G22"/>
    <mergeCell ref="A25:G25"/>
    <mergeCell ref="A31:G31"/>
    <mergeCell ref="A32:G32"/>
    <mergeCell ref="A33:G33"/>
    <mergeCell ref="A35:R35"/>
    <mergeCell ref="A39:G39"/>
    <mergeCell ref="A40:G40"/>
    <mergeCell ref="FA7:FT7"/>
    <mergeCell ref="FU7:GN7"/>
    <mergeCell ref="GO7:HH7"/>
    <mergeCell ref="HI7:IB7"/>
    <mergeCell ref="IC7:IR7"/>
    <mergeCell ref="A13:G13"/>
    <mergeCell ref="AK7:BD7"/>
    <mergeCell ref="BE7:BX7"/>
    <mergeCell ref="BY7:CR7"/>
    <mergeCell ref="CS7:DL7"/>
    <mergeCell ref="T8:U8"/>
    <mergeCell ref="DM7:EF7"/>
    <mergeCell ref="EG7:EZ7"/>
    <mergeCell ref="A3:R3"/>
    <mergeCell ref="A4:R4"/>
    <mergeCell ref="A5:R5"/>
    <mergeCell ref="A6:R6"/>
    <mergeCell ref="A7:R7"/>
    <mergeCell ref="S7:AJ7"/>
  </mergeCells>
  <phoneticPr fontId="16" type="noConversion"/>
  <printOptions horizontalCentered="1" verticalCentered="1"/>
  <pageMargins left="0" right="0.19685039370078741" top="0.2" bottom="0" header="0" footer="0.11811023622047245"/>
  <pageSetup paperSize="5" scale="50" orientation="landscape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1B7F-510F-407C-8273-F8E2A086B185}">
  <sheetPr>
    <pageSetUpPr fitToPage="1"/>
  </sheetPr>
  <dimension ref="A2:IR55"/>
  <sheetViews>
    <sheetView showGridLines="0" zoomScale="82" zoomScaleNormal="82" workbookViewId="0">
      <pane ySplit="8" topLeftCell="A13" activePane="bottomLeft" state="frozen"/>
      <selection pane="bottomLeft" activeCell="L1" sqref="L1:L1048576"/>
    </sheetView>
  </sheetViews>
  <sheetFormatPr baseColWidth="10" defaultColWidth="9.140625" defaultRowHeight="15" x14ac:dyDescent="0.25"/>
  <cols>
    <col min="1" max="1" width="10.140625" style="5" customWidth="1"/>
    <col min="2" max="2" width="10.5703125" style="5" bestFit="1" customWidth="1"/>
    <col min="3" max="3" width="13.7109375" style="5" customWidth="1"/>
    <col min="4" max="4" width="9" style="5" customWidth="1"/>
    <col min="5" max="5" width="7.85546875" style="5" customWidth="1"/>
    <col min="6" max="6" width="5.140625" style="5" customWidth="1"/>
    <col min="7" max="7" width="28.85546875" style="5" customWidth="1"/>
    <col min="8" max="8" width="20.140625" style="5" hidden="1" customWidth="1"/>
    <col min="9" max="9" width="19.140625" style="5" customWidth="1"/>
    <col min="10" max="10" width="17.7109375" style="5" customWidth="1"/>
    <col min="11" max="11" width="20.28515625" style="5" customWidth="1"/>
    <col min="12" max="12" width="18.85546875" style="5" hidden="1" customWidth="1"/>
    <col min="13" max="13" width="20.5703125" style="5" customWidth="1"/>
    <col min="14" max="14" width="20.85546875" style="5" customWidth="1"/>
    <col min="15" max="15" width="19.85546875" style="5" customWidth="1"/>
    <col min="16" max="16" width="9.42578125" style="5" customWidth="1"/>
    <col min="17" max="17" width="10.28515625" style="5" customWidth="1"/>
    <col min="18" max="18" width="9.140625" style="5" customWidth="1"/>
    <col min="19" max="19" width="11.7109375" style="5" bestFit="1" customWidth="1"/>
    <col min="20" max="20" width="12.5703125" style="5" bestFit="1" customWidth="1"/>
    <col min="21" max="21" width="11.7109375" style="5" bestFit="1" customWidth="1"/>
    <col min="22" max="16384" width="9.140625" style="5"/>
  </cols>
  <sheetData>
    <row r="2" spans="1:252" ht="9.75" customHeight="1" x14ac:dyDescent="0.25"/>
    <row r="3" spans="1:252" ht="15.75" x14ac:dyDescent="0.25">
      <c r="A3" s="55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6"/>
    </row>
    <row r="4" spans="1:252" ht="15.75" x14ac:dyDescent="0.25">
      <c r="A4" s="55" t="s">
        <v>76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252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252" ht="6" customHeight="1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252" x14ac:dyDescent="0.2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</row>
    <row r="8" spans="1:252" s="12" customFormat="1" ht="30.75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9" t="s">
        <v>13</v>
      </c>
      <c r="N8" s="10" t="s">
        <v>14</v>
      </c>
      <c r="O8" s="11" t="s">
        <v>15</v>
      </c>
      <c r="P8" s="9" t="s">
        <v>16</v>
      </c>
      <c r="Q8" s="10" t="s">
        <v>17</v>
      </c>
      <c r="R8" s="11" t="s">
        <v>18</v>
      </c>
      <c r="S8" s="50"/>
      <c r="T8" s="57"/>
      <c r="U8" s="57"/>
    </row>
    <row r="9" spans="1:252" s="12" customFormat="1" ht="25.5" hidden="1" customHeight="1" x14ac:dyDescent="0.25">
      <c r="A9" s="13" t="s">
        <v>19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4" t="s">
        <v>25</v>
      </c>
      <c r="H9" s="4">
        <v>51320938000</v>
      </c>
      <c r="I9" s="4">
        <v>51320938000</v>
      </c>
      <c r="J9" s="4">
        <v>0</v>
      </c>
      <c r="K9" s="4">
        <v>51320938000</v>
      </c>
      <c r="L9" s="4">
        <v>0</v>
      </c>
      <c r="M9" s="4">
        <v>23222708261</v>
      </c>
      <c r="N9" s="4">
        <v>23176531949</v>
      </c>
      <c r="O9" s="4">
        <v>23176531949</v>
      </c>
      <c r="P9" s="15">
        <f>M9/(I9-J9)</f>
        <v>0.45249968465112622</v>
      </c>
      <c r="Q9" s="15">
        <f>N9/(I9-J9)</f>
        <v>0.45159992884385708</v>
      </c>
      <c r="R9" s="15">
        <f>O9/(I9-J9)</f>
        <v>0.45159992884385708</v>
      </c>
      <c r="S9" s="16"/>
      <c r="T9" s="16"/>
      <c r="U9" s="16"/>
    </row>
    <row r="10" spans="1:252" s="12" customFormat="1" ht="26.25" hidden="1" customHeight="1" x14ac:dyDescent="0.25">
      <c r="A10" s="13" t="s">
        <v>19</v>
      </c>
      <c r="B10" s="13" t="s">
        <v>20</v>
      </c>
      <c r="C10" s="13" t="s">
        <v>26</v>
      </c>
      <c r="D10" s="13" t="s">
        <v>22</v>
      </c>
      <c r="E10" s="13" t="s">
        <v>23</v>
      </c>
      <c r="F10" s="13" t="s">
        <v>24</v>
      </c>
      <c r="G10" s="14" t="s">
        <v>27</v>
      </c>
      <c r="H10" s="4">
        <v>18466424000</v>
      </c>
      <c r="I10" s="4">
        <v>18466424000</v>
      </c>
      <c r="J10" s="4">
        <v>0</v>
      </c>
      <c r="K10" s="4">
        <v>18466424000</v>
      </c>
      <c r="L10" s="4">
        <v>0</v>
      </c>
      <c r="M10" s="4">
        <v>9351998311</v>
      </c>
      <c r="N10" s="4">
        <v>9351998311</v>
      </c>
      <c r="O10" s="4">
        <v>9351998311</v>
      </c>
      <c r="P10" s="15">
        <f>M10/(I10-J10)</f>
        <v>0.50643255624369943</v>
      </c>
      <c r="Q10" s="15">
        <f>N10/(I10-J10)</f>
        <v>0.50643255624369943</v>
      </c>
      <c r="R10" s="15">
        <f>O10/(I10-J10)</f>
        <v>0.50643255624369943</v>
      </c>
      <c r="S10" s="16"/>
      <c r="T10" s="16"/>
      <c r="U10" s="16"/>
    </row>
    <row r="11" spans="1:252" s="12" customFormat="1" ht="33" hidden="1" customHeight="1" x14ac:dyDescent="0.25">
      <c r="A11" s="13" t="s">
        <v>19</v>
      </c>
      <c r="B11" s="13" t="s">
        <v>20</v>
      </c>
      <c r="C11" s="13" t="s">
        <v>28</v>
      </c>
      <c r="D11" s="13" t="s">
        <v>22</v>
      </c>
      <c r="E11" s="13" t="s">
        <v>23</v>
      </c>
      <c r="F11" s="13" t="s">
        <v>24</v>
      </c>
      <c r="G11" s="14" t="s">
        <v>29</v>
      </c>
      <c r="H11" s="4">
        <v>4774533000</v>
      </c>
      <c r="I11" s="4">
        <v>4774533000</v>
      </c>
      <c r="J11" s="4">
        <v>0</v>
      </c>
      <c r="K11" s="4">
        <v>4774533000</v>
      </c>
      <c r="L11" s="4">
        <v>0</v>
      </c>
      <c r="M11" s="4">
        <v>2023809269</v>
      </c>
      <c r="N11" s="4">
        <v>2022934733</v>
      </c>
      <c r="O11" s="4">
        <v>2022934733</v>
      </c>
      <c r="P11" s="15">
        <f>M11/(I11-J11)</f>
        <v>0.42387585738751832</v>
      </c>
      <c r="Q11" s="15">
        <f>N11/(I11-J11)</f>
        <v>0.4236926905730885</v>
      </c>
      <c r="R11" s="15">
        <f>O11/(I11-J11)</f>
        <v>0.4236926905730885</v>
      </c>
      <c r="S11" s="16"/>
      <c r="T11" s="16"/>
      <c r="U11" s="16"/>
    </row>
    <row r="12" spans="1:252" s="12" customFormat="1" ht="22.5" hidden="1" x14ac:dyDescent="0.25">
      <c r="A12" s="13" t="s">
        <v>19</v>
      </c>
      <c r="B12" s="13" t="s">
        <v>20</v>
      </c>
      <c r="C12" s="13" t="s">
        <v>30</v>
      </c>
      <c r="D12" s="13" t="s">
        <v>22</v>
      </c>
      <c r="E12" s="13" t="s">
        <v>23</v>
      </c>
      <c r="F12" s="13" t="s">
        <v>24</v>
      </c>
      <c r="G12" s="14" t="s">
        <v>31</v>
      </c>
      <c r="H12" s="4">
        <v>3750134000</v>
      </c>
      <c r="I12" s="4">
        <v>3750134000</v>
      </c>
      <c r="J12" s="4">
        <v>3750134000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5">
        <v>0</v>
      </c>
      <c r="Q12" s="15">
        <v>0</v>
      </c>
      <c r="R12" s="15">
        <v>0</v>
      </c>
      <c r="S12" s="16"/>
      <c r="T12" s="16"/>
      <c r="U12" s="16"/>
    </row>
    <row r="13" spans="1:252" s="12" customFormat="1" ht="15" customHeight="1" x14ac:dyDescent="0.25">
      <c r="A13" s="56" t="s">
        <v>32</v>
      </c>
      <c r="B13" s="56"/>
      <c r="C13" s="56"/>
      <c r="D13" s="56"/>
      <c r="E13" s="56"/>
      <c r="F13" s="56"/>
      <c r="G13" s="56"/>
      <c r="H13" s="17">
        <f t="shared" ref="H13:O13" si="0">SUM(H9:H12)</f>
        <v>78312029000</v>
      </c>
      <c r="I13" s="17">
        <f t="shared" si="0"/>
        <v>78312029000</v>
      </c>
      <c r="J13" s="17">
        <f t="shared" si="0"/>
        <v>3750134000</v>
      </c>
      <c r="K13" s="17">
        <f t="shared" si="0"/>
        <v>74561895000</v>
      </c>
      <c r="L13" s="17">
        <f t="shared" si="0"/>
        <v>0</v>
      </c>
      <c r="M13" s="18">
        <f t="shared" si="0"/>
        <v>34598515841</v>
      </c>
      <c r="N13" s="19">
        <f t="shared" si="0"/>
        <v>34551464993</v>
      </c>
      <c r="O13" s="20">
        <f t="shared" si="0"/>
        <v>34551464993</v>
      </c>
      <c r="P13" s="21">
        <f>M13/(I13-J13)</f>
        <v>0.46402409489458391</v>
      </c>
      <c r="Q13" s="22">
        <f>N13/(I13-J13)</f>
        <v>0.46339306415160181</v>
      </c>
      <c r="R13" s="23">
        <f>O13/(I13-J13)</f>
        <v>0.46339306415160181</v>
      </c>
      <c r="S13" s="42"/>
    </row>
    <row r="14" spans="1:252" s="12" customFormat="1" ht="24.75" hidden="1" customHeight="1" x14ac:dyDescent="0.25">
      <c r="A14" s="13" t="s">
        <v>19</v>
      </c>
      <c r="B14" s="13" t="s">
        <v>20</v>
      </c>
      <c r="C14" s="13" t="s">
        <v>33</v>
      </c>
      <c r="D14" s="13" t="s">
        <v>22</v>
      </c>
      <c r="E14" s="13" t="s">
        <v>23</v>
      </c>
      <c r="F14" s="13" t="s">
        <v>24</v>
      </c>
      <c r="G14" s="14" t="s">
        <v>34</v>
      </c>
      <c r="H14" s="4">
        <v>21250000000</v>
      </c>
      <c r="I14" s="4">
        <v>21250000000</v>
      </c>
      <c r="J14" s="4">
        <v>0</v>
      </c>
      <c r="K14" s="4">
        <v>19175871026.419998</v>
      </c>
      <c r="L14" s="4">
        <v>2074128973.5799999</v>
      </c>
      <c r="M14" s="4">
        <v>17311505154.279999</v>
      </c>
      <c r="N14" s="4">
        <v>8271250466.0699997</v>
      </c>
      <c r="O14" s="4">
        <v>8187226381.4799995</v>
      </c>
      <c r="P14" s="15">
        <f>M14/(I14-J14)</f>
        <v>0.81465906608376459</v>
      </c>
      <c r="Q14" s="15">
        <f>N14/I14</f>
        <v>0.38923531605035294</v>
      </c>
      <c r="R14" s="15">
        <f>O14/I14</f>
        <v>0.38528124148141174</v>
      </c>
      <c r="S14" s="2"/>
      <c r="T14" s="2"/>
      <c r="U14" s="2"/>
    </row>
    <row r="15" spans="1:252" s="12" customFormat="1" ht="18.600000000000001" customHeight="1" x14ac:dyDescent="0.25">
      <c r="A15" s="56" t="s">
        <v>35</v>
      </c>
      <c r="B15" s="56"/>
      <c r="C15" s="56"/>
      <c r="D15" s="56"/>
      <c r="E15" s="56"/>
      <c r="F15" s="56"/>
      <c r="G15" s="56"/>
      <c r="H15" s="17">
        <f t="shared" ref="H15:O15" si="1">SUM(H14:H14)</f>
        <v>21250000000</v>
      </c>
      <c r="I15" s="17">
        <f t="shared" si="1"/>
        <v>21250000000</v>
      </c>
      <c r="J15" s="17">
        <f t="shared" si="1"/>
        <v>0</v>
      </c>
      <c r="K15" s="17">
        <f t="shared" si="1"/>
        <v>19175871026.419998</v>
      </c>
      <c r="L15" s="17">
        <f t="shared" si="1"/>
        <v>2074128973.5799999</v>
      </c>
      <c r="M15" s="18">
        <f t="shared" si="1"/>
        <v>17311505154.279999</v>
      </c>
      <c r="N15" s="19">
        <f t="shared" si="1"/>
        <v>8271250466.0699997</v>
      </c>
      <c r="O15" s="20">
        <f t="shared" si="1"/>
        <v>8187226381.4799995</v>
      </c>
      <c r="P15" s="21">
        <f>M15/(I15-J15)</f>
        <v>0.81465906608376459</v>
      </c>
      <c r="Q15" s="22">
        <f>N15/(I15-J15)</f>
        <v>0.38923531605035294</v>
      </c>
      <c r="R15" s="23">
        <f>O15/(I15-J15)</f>
        <v>0.38528124148141174</v>
      </c>
      <c r="S15" s="42"/>
      <c r="T15" s="24"/>
    </row>
    <row r="16" spans="1:252" s="12" customFormat="1" ht="22.5" hidden="1" x14ac:dyDescent="0.25">
      <c r="A16" s="13" t="s">
        <v>19</v>
      </c>
      <c r="B16" s="13" t="s">
        <v>20</v>
      </c>
      <c r="C16" s="13" t="s">
        <v>36</v>
      </c>
      <c r="D16" s="13" t="s">
        <v>22</v>
      </c>
      <c r="E16" s="13" t="s">
        <v>23</v>
      </c>
      <c r="F16" s="13" t="s">
        <v>24</v>
      </c>
      <c r="G16" s="14" t="s">
        <v>37</v>
      </c>
      <c r="H16" s="4">
        <v>308277000</v>
      </c>
      <c r="I16" s="4">
        <v>308277000</v>
      </c>
      <c r="J16" s="4">
        <v>0</v>
      </c>
      <c r="K16" s="4">
        <v>308277000</v>
      </c>
      <c r="L16" s="4">
        <v>0</v>
      </c>
      <c r="M16" s="4">
        <v>106685160</v>
      </c>
      <c r="N16" s="4">
        <v>92917627</v>
      </c>
      <c r="O16" s="4">
        <v>92917627</v>
      </c>
      <c r="P16" s="15">
        <f>M16/(I16-J16)</f>
        <v>0.3460691520937339</v>
      </c>
      <c r="Q16" s="15">
        <f>N16/(I16-J16)</f>
        <v>0.30140953428247974</v>
      </c>
      <c r="R16" s="15">
        <f>O16/(I16-J16)</f>
        <v>0.30140953428247974</v>
      </c>
      <c r="S16" s="2"/>
      <c r="T16" s="2"/>
      <c r="U16" s="2"/>
    </row>
    <row r="17" spans="1:24" s="12" customFormat="1" ht="16.5" hidden="1" customHeight="1" x14ac:dyDescent="0.25">
      <c r="A17" s="13" t="s">
        <v>19</v>
      </c>
      <c r="B17" s="13" t="s">
        <v>20</v>
      </c>
      <c r="C17" s="13" t="s">
        <v>38</v>
      </c>
      <c r="D17" s="13" t="s">
        <v>22</v>
      </c>
      <c r="E17" s="13" t="s">
        <v>23</v>
      </c>
      <c r="F17" s="13" t="s">
        <v>24</v>
      </c>
      <c r="G17" s="14" t="s">
        <v>39</v>
      </c>
      <c r="H17" s="4">
        <v>103200000</v>
      </c>
      <c r="I17" s="4">
        <v>103200000</v>
      </c>
      <c r="J17" s="4">
        <v>0</v>
      </c>
      <c r="K17" s="4">
        <v>0</v>
      </c>
      <c r="L17" s="4">
        <v>103200000</v>
      </c>
      <c r="M17" s="4">
        <v>0</v>
      </c>
      <c r="N17" s="4">
        <v>0</v>
      </c>
      <c r="O17" s="4">
        <v>0</v>
      </c>
      <c r="P17" s="15">
        <f>M17/I17</f>
        <v>0</v>
      </c>
      <c r="Q17" s="15">
        <f>N17/I17</f>
        <v>0</v>
      </c>
      <c r="R17" s="15">
        <f>O17/I17</f>
        <v>0</v>
      </c>
      <c r="S17" s="2"/>
      <c r="T17" s="2"/>
      <c r="U17" s="2"/>
    </row>
    <row r="18" spans="1:24" s="12" customFormat="1" ht="17.45" customHeight="1" x14ac:dyDescent="0.25">
      <c r="A18" s="56" t="s">
        <v>40</v>
      </c>
      <c r="B18" s="56"/>
      <c r="C18" s="56"/>
      <c r="D18" s="56"/>
      <c r="E18" s="56"/>
      <c r="F18" s="56"/>
      <c r="G18" s="56"/>
      <c r="H18" s="17">
        <f t="shared" ref="H18:O18" si="2">SUM(H16:H17)</f>
        <v>411477000</v>
      </c>
      <c r="I18" s="17">
        <f t="shared" si="2"/>
        <v>411477000</v>
      </c>
      <c r="J18" s="17">
        <f t="shared" si="2"/>
        <v>0</v>
      </c>
      <c r="K18" s="17">
        <f t="shared" si="2"/>
        <v>308277000</v>
      </c>
      <c r="L18" s="17">
        <f t="shared" si="2"/>
        <v>103200000</v>
      </c>
      <c r="M18" s="18">
        <f t="shared" si="2"/>
        <v>106685160</v>
      </c>
      <c r="N18" s="19">
        <f t="shared" si="2"/>
        <v>92917627</v>
      </c>
      <c r="O18" s="20">
        <f t="shared" si="2"/>
        <v>92917627</v>
      </c>
      <c r="P18" s="21">
        <f>M18/(I18-J18)</f>
        <v>0.25927368965944636</v>
      </c>
      <c r="Q18" s="22">
        <f>N18/(I18-J18)</f>
        <v>0.22581487422140242</v>
      </c>
      <c r="R18" s="23">
        <f>O18/(I18-J18)</f>
        <v>0.22581487422140242</v>
      </c>
      <c r="S18" s="2"/>
      <c r="T18" s="2"/>
      <c r="U18" s="2"/>
    </row>
    <row r="19" spans="1:24" s="12" customFormat="1" ht="20.25" hidden="1" customHeight="1" x14ac:dyDescent="0.25">
      <c r="A19" s="13" t="s">
        <v>19</v>
      </c>
      <c r="B19" s="13" t="s">
        <v>20</v>
      </c>
      <c r="C19" s="13" t="s">
        <v>41</v>
      </c>
      <c r="D19" s="13" t="s">
        <v>22</v>
      </c>
      <c r="E19" s="13" t="s">
        <v>23</v>
      </c>
      <c r="F19" s="13" t="s">
        <v>24</v>
      </c>
      <c r="G19" s="14" t="s">
        <v>42</v>
      </c>
      <c r="H19" s="4">
        <v>29824000</v>
      </c>
      <c r="I19" s="4">
        <v>29824000</v>
      </c>
      <c r="J19" s="4">
        <v>0</v>
      </c>
      <c r="K19" s="4">
        <v>5924000</v>
      </c>
      <c r="L19" s="4">
        <v>23900000</v>
      </c>
      <c r="M19" s="4">
        <v>351000</v>
      </c>
      <c r="N19" s="4">
        <v>351000</v>
      </c>
      <c r="O19" s="4">
        <v>351000</v>
      </c>
      <c r="P19" s="15">
        <f>M19/(I19-J19)</f>
        <v>1.1769045064377683E-2</v>
      </c>
      <c r="Q19" s="15">
        <f>N19/(I19-J19)</f>
        <v>1.1769045064377683E-2</v>
      </c>
      <c r="R19" s="15">
        <f>O19/(I19-J19)</f>
        <v>1.1769045064377683E-2</v>
      </c>
      <c r="S19" s="2"/>
      <c r="T19" s="2"/>
      <c r="U19" s="2"/>
    </row>
    <row r="20" spans="1:24" s="12" customFormat="1" ht="25.5" hidden="1" customHeight="1" x14ac:dyDescent="0.25">
      <c r="A20" s="13" t="s">
        <v>19</v>
      </c>
      <c r="B20" s="13" t="s">
        <v>20</v>
      </c>
      <c r="C20" s="13" t="s">
        <v>43</v>
      </c>
      <c r="D20" s="13" t="s">
        <v>22</v>
      </c>
      <c r="E20" s="13" t="s">
        <v>23</v>
      </c>
      <c r="F20" s="13" t="s">
        <v>24</v>
      </c>
      <c r="G20" s="14" t="s">
        <v>44</v>
      </c>
      <c r="H20" s="4">
        <v>150000000</v>
      </c>
      <c r="I20" s="4">
        <v>150000000</v>
      </c>
      <c r="J20" s="4">
        <v>0</v>
      </c>
      <c r="K20" s="4">
        <v>0</v>
      </c>
      <c r="L20" s="4">
        <v>150000000</v>
      </c>
      <c r="M20" s="4">
        <v>0</v>
      </c>
      <c r="N20" s="4">
        <v>0</v>
      </c>
      <c r="O20" s="4">
        <v>0</v>
      </c>
      <c r="P20" s="15">
        <f>M20/I20</f>
        <v>0</v>
      </c>
      <c r="Q20" s="15">
        <f>N20/I20</f>
        <v>0</v>
      </c>
      <c r="R20" s="15">
        <f>O20/I20</f>
        <v>0</v>
      </c>
      <c r="S20" s="2"/>
      <c r="T20" s="2"/>
      <c r="U20" s="2"/>
    </row>
    <row r="21" spans="1:24" s="12" customFormat="1" ht="16.5" customHeight="1" x14ac:dyDescent="0.25">
      <c r="A21" s="56" t="s">
        <v>45</v>
      </c>
      <c r="B21" s="56"/>
      <c r="C21" s="56"/>
      <c r="D21" s="56"/>
      <c r="E21" s="56"/>
      <c r="F21" s="56"/>
      <c r="G21" s="56"/>
      <c r="H21" s="17">
        <f t="shared" ref="H21:O21" si="3">SUM(H19:H20)</f>
        <v>179824000</v>
      </c>
      <c r="I21" s="17">
        <f t="shared" si="3"/>
        <v>179824000</v>
      </c>
      <c r="J21" s="17">
        <f t="shared" si="3"/>
        <v>0</v>
      </c>
      <c r="K21" s="17">
        <f t="shared" si="3"/>
        <v>5924000</v>
      </c>
      <c r="L21" s="17">
        <f t="shared" si="3"/>
        <v>173900000</v>
      </c>
      <c r="M21" s="18">
        <f t="shared" si="3"/>
        <v>351000</v>
      </c>
      <c r="N21" s="19">
        <f t="shared" si="3"/>
        <v>351000</v>
      </c>
      <c r="O21" s="20">
        <f t="shared" si="3"/>
        <v>351000</v>
      </c>
      <c r="P21" s="21">
        <f t="shared" ref="P21:P33" si="4">M21/(I21-J21)</f>
        <v>1.9519085327876146E-3</v>
      </c>
      <c r="Q21" s="22">
        <f t="shared" ref="Q21:Q33" si="5">N21/(I21-J21)</f>
        <v>1.9519085327876146E-3</v>
      </c>
      <c r="R21" s="23">
        <f t="shared" ref="R21:R33" si="6">O21/(I21-J21)</f>
        <v>1.9519085327876146E-3</v>
      </c>
      <c r="S21" s="2"/>
      <c r="T21" s="2"/>
      <c r="U21" s="2"/>
    </row>
    <row r="22" spans="1:24" s="12" customFormat="1" ht="16.5" customHeight="1" x14ac:dyDescent="0.25">
      <c r="A22" s="56" t="s">
        <v>46</v>
      </c>
      <c r="B22" s="56"/>
      <c r="C22" s="56"/>
      <c r="D22" s="56"/>
      <c r="E22" s="56"/>
      <c r="F22" s="56"/>
      <c r="G22" s="56"/>
      <c r="H22" s="17">
        <f t="shared" ref="H22:O22" si="7">+H21+H18+H15+H13</f>
        <v>100153330000</v>
      </c>
      <c r="I22" s="17">
        <f t="shared" si="7"/>
        <v>100153330000</v>
      </c>
      <c r="J22" s="17">
        <f t="shared" si="7"/>
        <v>3750134000</v>
      </c>
      <c r="K22" s="17">
        <f t="shared" si="7"/>
        <v>94051967026.419998</v>
      </c>
      <c r="L22" s="17">
        <f t="shared" si="7"/>
        <v>2351228973.5799999</v>
      </c>
      <c r="M22" s="18">
        <f t="shared" si="7"/>
        <v>52017057155.279999</v>
      </c>
      <c r="N22" s="19">
        <f t="shared" si="7"/>
        <v>42915984086.07</v>
      </c>
      <c r="O22" s="20">
        <f t="shared" si="7"/>
        <v>42831960001.479996</v>
      </c>
      <c r="P22" s="25">
        <f t="shared" si="4"/>
        <v>0.53957813966333645</v>
      </c>
      <c r="Q22" s="26">
        <f t="shared" si="5"/>
        <v>0.44517179789423161</v>
      </c>
      <c r="R22" s="27">
        <f t="shared" si="6"/>
        <v>0.44430020765577105</v>
      </c>
      <c r="S22" s="2"/>
      <c r="T22" s="51"/>
      <c r="U22" s="2"/>
    </row>
    <row r="23" spans="1:24" s="12" customFormat="1" ht="66" hidden="1" customHeight="1" x14ac:dyDescent="0.25">
      <c r="A23" s="13" t="s">
        <v>19</v>
      </c>
      <c r="B23" s="13" t="s">
        <v>20</v>
      </c>
      <c r="C23" s="13" t="s">
        <v>72</v>
      </c>
      <c r="D23" s="13" t="s">
        <v>22</v>
      </c>
      <c r="E23" s="13">
        <v>10</v>
      </c>
      <c r="F23" s="13" t="s">
        <v>47</v>
      </c>
      <c r="G23" s="14" t="s">
        <v>66</v>
      </c>
      <c r="H23" s="4">
        <v>20934471411</v>
      </c>
      <c r="I23" s="4">
        <v>20934471411</v>
      </c>
      <c r="J23" s="4">
        <v>0</v>
      </c>
      <c r="K23" s="4">
        <v>20921015497</v>
      </c>
      <c r="L23" s="4">
        <v>13455914</v>
      </c>
      <c r="M23" s="4">
        <v>20605895150</v>
      </c>
      <c r="N23" s="4">
        <v>8501944458</v>
      </c>
      <c r="O23" s="4">
        <v>8501944458</v>
      </c>
      <c r="P23" s="15">
        <f>M23/(I23)</f>
        <v>0.98430453511105376</v>
      </c>
      <c r="Q23" s="15">
        <f t="shared" si="5"/>
        <v>0.40612176400750488</v>
      </c>
      <c r="R23" s="15">
        <f t="shared" si="6"/>
        <v>0.40612176400750488</v>
      </c>
      <c r="S23" s="1"/>
      <c r="T23" s="1"/>
      <c r="U23" s="1"/>
    </row>
    <row r="24" spans="1:24" s="12" customFormat="1" ht="75.75" hidden="1" customHeight="1" x14ac:dyDescent="0.25">
      <c r="A24" s="13" t="s">
        <v>19</v>
      </c>
      <c r="B24" s="13" t="s">
        <v>20</v>
      </c>
      <c r="C24" s="13" t="s">
        <v>73</v>
      </c>
      <c r="D24" s="13" t="s">
        <v>22</v>
      </c>
      <c r="E24" s="13">
        <v>10</v>
      </c>
      <c r="F24" s="13" t="s">
        <v>47</v>
      </c>
      <c r="G24" s="14" t="s">
        <v>67</v>
      </c>
      <c r="H24" s="4">
        <v>8044499796</v>
      </c>
      <c r="I24" s="4">
        <v>8044499796</v>
      </c>
      <c r="J24" s="4">
        <v>0</v>
      </c>
      <c r="K24" s="4">
        <v>6159899855</v>
      </c>
      <c r="L24" s="4">
        <v>1884599941</v>
      </c>
      <c r="M24" s="4">
        <v>5537157861</v>
      </c>
      <c r="N24" s="4">
        <v>2541946755</v>
      </c>
      <c r="O24" s="4">
        <v>2541946755</v>
      </c>
      <c r="P24" s="15">
        <f>M24/(I24)</f>
        <v>0.68831599246894926</v>
      </c>
      <c r="Q24" s="15">
        <f>N24/(I24)</f>
        <v>0.31598568207608668</v>
      </c>
      <c r="R24" s="15">
        <f>O24/(I24)</f>
        <v>0.31598568207608668</v>
      </c>
      <c r="S24" s="1"/>
      <c r="T24" s="1"/>
      <c r="U24" s="1"/>
    </row>
    <row r="25" spans="1:24" s="12" customFormat="1" ht="15" customHeight="1" x14ac:dyDescent="0.25">
      <c r="A25" s="56" t="s">
        <v>48</v>
      </c>
      <c r="B25" s="56"/>
      <c r="C25" s="56"/>
      <c r="D25" s="56"/>
      <c r="E25" s="56"/>
      <c r="F25" s="56"/>
      <c r="G25" s="56"/>
      <c r="H25" s="17">
        <f t="shared" ref="H25:O25" si="8">SUM(H23:H24)</f>
        <v>28978971207</v>
      </c>
      <c r="I25" s="17">
        <f t="shared" si="8"/>
        <v>28978971207</v>
      </c>
      <c r="J25" s="17">
        <f t="shared" si="8"/>
        <v>0</v>
      </c>
      <c r="K25" s="17">
        <f>SUM(K23:K24)</f>
        <v>27080915352</v>
      </c>
      <c r="L25" s="17">
        <f t="shared" si="8"/>
        <v>1898055855</v>
      </c>
      <c r="M25" s="18">
        <f t="shared" si="8"/>
        <v>26143053011</v>
      </c>
      <c r="N25" s="19">
        <f t="shared" si="8"/>
        <v>11043891213</v>
      </c>
      <c r="O25" s="20">
        <f t="shared" si="8"/>
        <v>11043891213</v>
      </c>
      <c r="P25" s="21">
        <f>M25/(I25)</f>
        <v>0.90213875517723796</v>
      </c>
      <c r="Q25" s="22">
        <f>N25/(I25)</f>
        <v>0.38110018240855625</v>
      </c>
      <c r="R25" s="23">
        <f>O25/(I25)</f>
        <v>0.38110018240855625</v>
      </c>
      <c r="S25" s="2"/>
      <c r="T25" s="2"/>
      <c r="U25" s="2"/>
      <c r="V25" s="28"/>
      <c r="W25" s="28"/>
      <c r="X25" s="28"/>
    </row>
    <row r="26" spans="1:24" s="12" customFormat="1" ht="69.75" hidden="1" customHeight="1" x14ac:dyDescent="0.25">
      <c r="A26" s="13" t="s">
        <v>49</v>
      </c>
      <c r="B26" s="13" t="s">
        <v>50</v>
      </c>
      <c r="C26" s="13" t="s">
        <v>68</v>
      </c>
      <c r="D26" s="13" t="s">
        <v>51</v>
      </c>
      <c r="E26" s="13" t="s">
        <v>52</v>
      </c>
      <c r="F26" s="13" t="s">
        <v>47</v>
      </c>
      <c r="G26" s="14" t="s">
        <v>66</v>
      </c>
      <c r="H26" s="4">
        <v>931994679</v>
      </c>
      <c r="I26" s="4">
        <v>931994679</v>
      </c>
      <c r="J26" s="4">
        <v>0</v>
      </c>
      <c r="K26" s="4">
        <v>688880256</v>
      </c>
      <c r="L26" s="4">
        <v>243114423</v>
      </c>
      <c r="M26" s="4">
        <v>687223541</v>
      </c>
      <c r="N26" s="4">
        <v>685711499.20000005</v>
      </c>
      <c r="O26" s="4">
        <v>685711499.20000005</v>
      </c>
      <c r="P26" s="15">
        <f t="shared" si="4"/>
        <v>0.73736852418231458</v>
      </c>
      <c r="Q26" s="15">
        <f t="shared" si="5"/>
        <v>0.73574615247347352</v>
      </c>
      <c r="R26" s="15">
        <f t="shared" si="6"/>
        <v>0.73574615247347352</v>
      </c>
      <c r="S26" s="2"/>
      <c r="T26" s="2"/>
      <c r="U26" s="2"/>
    </row>
    <row r="27" spans="1:24" s="12" customFormat="1" ht="69.75" hidden="1" customHeight="1" x14ac:dyDescent="0.25">
      <c r="A27" s="13" t="s">
        <v>49</v>
      </c>
      <c r="B27" s="13" t="s">
        <v>50</v>
      </c>
      <c r="C27" s="13" t="s">
        <v>74</v>
      </c>
      <c r="D27" s="13" t="s">
        <v>51</v>
      </c>
      <c r="E27" s="13" t="s">
        <v>52</v>
      </c>
      <c r="F27" s="13" t="s">
        <v>47</v>
      </c>
      <c r="G27" s="14" t="s">
        <v>66</v>
      </c>
      <c r="H27" s="4">
        <v>32620143739</v>
      </c>
      <c r="I27" s="4">
        <v>32620143739</v>
      </c>
      <c r="J27" s="4">
        <v>0</v>
      </c>
      <c r="K27" s="4">
        <v>31167428558</v>
      </c>
      <c r="L27" s="4">
        <v>1452715181</v>
      </c>
      <c r="M27" s="4">
        <v>29811069401</v>
      </c>
      <c r="N27" s="4">
        <v>12548981746.35</v>
      </c>
      <c r="O27" s="4">
        <v>12548112013.35</v>
      </c>
      <c r="P27" s="15">
        <f t="shared" si="4"/>
        <v>0.91388528632871946</v>
      </c>
      <c r="Q27" s="15">
        <f t="shared" si="5"/>
        <v>0.38470038166467935</v>
      </c>
      <c r="R27" s="15">
        <f t="shared" si="6"/>
        <v>0.38467371921319049</v>
      </c>
      <c r="S27" s="2"/>
      <c r="T27" s="2"/>
      <c r="U27" s="2"/>
    </row>
    <row r="28" spans="1:24" s="12" customFormat="1" ht="69.75" hidden="1" customHeight="1" x14ac:dyDescent="0.25">
      <c r="A28" s="13" t="s">
        <v>49</v>
      </c>
      <c r="B28" s="13" t="s">
        <v>50</v>
      </c>
      <c r="C28" s="13" t="s">
        <v>74</v>
      </c>
      <c r="D28" s="13" t="s">
        <v>51</v>
      </c>
      <c r="E28" s="13" t="s">
        <v>53</v>
      </c>
      <c r="F28" s="13" t="s">
        <v>47</v>
      </c>
      <c r="G28" s="14" t="s">
        <v>66</v>
      </c>
      <c r="H28" s="4">
        <v>41765001437</v>
      </c>
      <c r="I28" s="4">
        <v>41765001437</v>
      </c>
      <c r="J28" s="4">
        <v>0</v>
      </c>
      <c r="K28" s="4">
        <v>41755969698</v>
      </c>
      <c r="L28" s="4">
        <v>9031739</v>
      </c>
      <c r="M28" s="4">
        <v>41405127585</v>
      </c>
      <c r="N28" s="4">
        <v>16534390516</v>
      </c>
      <c r="O28" s="4">
        <v>16523645202</v>
      </c>
      <c r="P28" s="15">
        <f t="shared" si="4"/>
        <v>0.99138336311222575</v>
      </c>
      <c r="Q28" s="15">
        <f t="shared" si="5"/>
        <v>0.39589105583872986</v>
      </c>
      <c r="R28" s="15">
        <f t="shared" si="6"/>
        <v>0.39563377549321838</v>
      </c>
      <c r="S28" s="2"/>
      <c r="T28" s="2"/>
      <c r="U28" s="2"/>
    </row>
    <row r="29" spans="1:24" s="12" customFormat="1" ht="69.75" hidden="1" customHeight="1" x14ac:dyDescent="0.25">
      <c r="A29" s="13" t="s">
        <v>49</v>
      </c>
      <c r="B29" s="13" t="s">
        <v>50</v>
      </c>
      <c r="C29" s="13" t="s">
        <v>69</v>
      </c>
      <c r="D29" s="13" t="s">
        <v>51</v>
      </c>
      <c r="E29" s="13" t="s">
        <v>52</v>
      </c>
      <c r="F29" s="13" t="s">
        <v>47</v>
      </c>
      <c r="G29" s="14" t="s">
        <v>67</v>
      </c>
      <c r="H29" s="4">
        <v>693925961</v>
      </c>
      <c r="I29" s="4">
        <v>693925961</v>
      </c>
      <c r="J29" s="4">
        <v>0</v>
      </c>
      <c r="K29" s="4">
        <v>659835532.29999995</v>
      </c>
      <c r="L29" s="4">
        <v>34090428.700000003</v>
      </c>
      <c r="M29" s="4">
        <v>659835532.29999995</v>
      </c>
      <c r="N29" s="4">
        <v>657857128.08000004</v>
      </c>
      <c r="O29" s="4">
        <v>657857128.08000004</v>
      </c>
      <c r="P29" s="15">
        <f t="shared" si="4"/>
        <v>0.95087310373735956</v>
      </c>
      <c r="Q29" s="15">
        <f t="shared" si="5"/>
        <v>0.94802207303496466</v>
      </c>
      <c r="R29" s="15">
        <f t="shared" si="6"/>
        <v>0.94802207303496466</v>
      </c>
      <c r="S29" s="2"/>
      <c r="T29" s="2"/>
      <c r="U29" s="2"/>
    </row>
    <row r="30" spans="1:24" s="12" customFormat="1" ht="77.25" hidden="1" customHeight="1" x14ac:dyDescent="0.25">
      <c r="A30" s="13" t="s">
        <v>49</v>
      </c>
      <c r="B30" s="13" t="s">
        <v>50</v>
      </c>
      <c r="C30" s="13" t="s">
        <v>75</v>
      </c>
      <c r="D30" s="13" t="s">
        <v>51</v>
      </c>
      <c r="E30" s="13" t="s">
        <v>52</v>
      </c>
      <c r="F30" s="13" t="s">
        <v>47</v>
      </c>
      <c r="G30" s="14" t="s">
        <v>67</v>
      </c>
      <c r="H30" s="4">
        <v>23631934184</v>
      </c>
      <c r="I30" s="4">
        <v>23631934184</v>
      </c>
      <c r="J30" s="4">
        <v>0</v>
      </c>
      <c r="K30" s="4">
        <v>18423766706.169998</v>
      </c>
      <c r="L30" s="4">
        <v>5208167477.8299999</v>
      </c>
      <c r="M30" s="4">
        <v>15864055245.17</v>
      </c>
      <c r="N30" s="4">
        <v>5424669301.5799999</v>
      </c>
      <c r="O30" s="4">
        <v>5416332360.5799999</v>
      </c>
      <c r="P30" s="15">
        <f t="shared" si="4"/>
        <v>0.67129736912989368</v>
      </c>
      <c r="Q30" s="15">
        <f t="shared" si="5"/>
        <v>0.22954825700440432</v>
      </c>
      <c r="R30" s="15">
        <f t="shared" si="6"/>
        <v>0.22919547415831615</v>
      </c>
      <c r="S30" s="2"/>
      <c r="T30" s="2"/>
      <c r="U30" s="2"/>
    </row>
    <row r="31" spans="1:24" s="12" customFormat="1" ht="17.25" customHeight="1" x14ac:dyDescent="0.25">
      <c r="A31" s="56" t="s">
        <v>54</v>
      </c>
      <c r="B31" s="56"/>
      <c r="C31" s="56"/>
      <c r="D31" s="56"/>
      <c r="E31" s="56"/>
      <c r="F31" s="56"/>
      <c r="G31" s="56"/>
      <c r="H31" s="17">
        <f t="shared" ref="H31:M31" si="9">SUM(H26:H30)</f>
        <v>99643000000</v>
      </c>
      <c r="I31" s="17">
        <f t="shared" si="9"/>
        <v>99643000000</v>
      </c>
      <c r="J31" s="17">
        <f t="shared" si="9"/>
        <v>0</v>
      </c>
      <c r="K31" s="17">
        <f t="shared" si="9"/>
        <v>92695880750.470001</v>
      </c>
      <c r="L31" s="17">
        <f t="shared" si="9"/>
        <v>6947119249.5299997</v>
      </c>
      <c r="M31" s="18">
        <f t="shared" si="9"/>
        <v>88427311304.470001</v>
      </c>
      <c r="N31" s="19">
        <f>SUM(N26:N30)</f>
        <v>35851610191.210007</v>
      </c>
      <c r="O31" s="20">
        <f>SUM(O26:O30)</f>
        <v>35831658203.210007</v>
      </c>
      <c r="P31" s="21">
        <f t="shared" si="4"/>
        <v>0.88744127840861875</v>
      </c>
      <c r="Q31" s="22">
        <f t="shared" si="5"/>
        <v>0.35980059001846598</v>
      </c>
      <c r="R31" s="23">
        <f t="shared" si="6"/>
        <v>0.35960035530052292</v>
      </c>
      <c r="S31" s="2"/>
      <c r="T31" s="2"/>
      <c r="U31" s="2"/>
    </row>
    <row r="32" spans="1:24" s="12" customFormat="1" ht="16.5" customHeight="1" x14ac:dyDescent="0.25">
      <c r="A32" s="56" t="s">
        <v>55</v>
      </c>
      <c r="B32" s="56"/>
      <c r="C32" s="56"/>
      <c r="D32" s="56"/>
      <c r="E32" s="56"/>
      <c r="F32" s="56"/>
      <c r="G32" s="56"/>
      <c r="H32" s="17">
        <f t="shared" ref="H32:N32" si="10">+H31+H25</f>
        <v>128621971207</v>
      </c>
      <c r="I32" s="17">
        <f t="shared" si="10"/>
        <v>128621971207</v>
      </c>
      <c r="J32" s="17">
        <f t="shared" si="10"/>
        <v>0</v>
      </c>
      <c r="K32" s="17">
        <f t="shared" si="10"/>
        <v>119776796102.47</v>
      </c>
      <c r="L32" s="17">
        <f t="shared" si="10"/>
        <v>8845175104.5299988</v>
      </c>
      <c r="M32" s="18">
        <f t="shared" si="10"/>
        <v>114570364315.47</v>
      </c>
      <c r="N32" s="19">
        <f t="shared" si="10"/>
        <v>46895501404.210007</v>
      </c>
      <c r="O32" s="20">
        <f>+O25+O31</f>
        <v>46875549416.210007</v>
      </c>
      <c r="P32" s="25">
        <f t="shared" si="4"/>
        <v>0.89075267032787264</v>
      </c>
      <c r="Q32" s="26">
        <f t="shared" si="5"/>
        <v>0.36459946122842357</v>
      </c>
      <c r="R32" s="27">
        <f t="shared" si="6"/>
        <v>0.36444434007911469</v>
      </c>
      <c r="S32" s="2"/>
      <c r="T32" s="2"/>
      <c r="U32" s="2"/>
    </row>
    <row r="33" spans="1:21" s="12" customFormat="1" ht="17.25" customHeight="1" x14ac:dyDescent="0.25">
      <c r="A33" s="56" t="s">
        <v>56</v>
      </c>
      <c r="B33" s="56"/>
      <c r="C33" s="56"/>
      <c r="D33" s="56"/>
      <c r="E33" s="56"/>
      <c r="F33" s="56"/>
      <c r="G33" s="56"/>
      <c r="H33" s="30">
        <f t="shared" ref="H33:M33" si="11">+H32+H22</f>
        <v>228775301207</v>
      </c>
      <c r="I33" s="30">
        <f t="shared" si="11"/>
        <v>228775301207</v>
      </c>
      <c r="J33" s="30">
        <f t="shared" si="11"/>
        <v>3750134000</v>
      </c>
      <c r="K33" s="30">
        <f t="shared" si="11"/>
        <v>213828763128.89001</v>
      </c>
      <c r="L33" s="30">
        <f t="shared" si="11"/>
        <v>11196404078.109999</v>
      </c>
      <c r="M33" s="31">
        <f t="shared" si="11"/>
        <v>166587421470.75</v>
      </c>
      <c r="N33" s="32">
        <f>+N32+N22</f>
        <v>89811485490.279999</v>
      </c>
      <c r="O33" s="33">
        <f>+O22+O32</f>
        <v>89707509417.690002</v>
      </c>
      <c r="P33" s="25">
        <f t="shared" si="4"/>
        <v>0.74030573352493823</v>
      </c>
      <c r="Q33" s="26">
        <f t="shared" si="5"/>
        <v>0.39911751474297397</v>
      </c>
      <c r="R33" s="27">
        <f t="shared" si="6"/>
        <v>0.39865545054864165</v>
      </c>
      <c r="S33" s="2"/>
      <c r="T33" s="2"/>
      <c r="U33" s="2"/>
    </row>
    <row r="34" spans="1:2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5"/>
      <c r="M34" s="35"/>
      <c r="N34" s="34"/>
      <c r="O34" s="35"/>
      <c r="P34" s="34"/>
      <c r="Q34" s="34"/>
      <c r="R34" s="34"/>
      <c r="S34" s="52"/>
      <c r="T34" s="52"/>
      <c r="U34" s="52"/>
    </row>
    <row r="35" spans="1:21" ht="15.75" x14ac:dyDescent="0.25">
      <c r="A35" s="59" t="s">
        <v>70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</row>
    <row r="36" spans="1:21" ht="6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21" ht="22.5" x14ac:dyDescent="0.25">
      <c r="A37" s="7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8" t="s">
        <v>8</v>
      </c>
      <c r="I37" s="8" t="s">
        <v>9</v>
      </c>
      <c r="J37" s="8" t="s">
        <v>10</v>
      </c>
      <c r="K37" s="8" t="s">
        <v>11</v>
      </c>
      <c r="L37" s="8" t="s">
        <v>12</v>
      </c>
      <c r="M37" s="9" t="s">
        <v>13</v>
      </c>
      <c r="N37" s="10" t="s">
        <v>14</v>
      </c>
      <c r="O37" s="11" t="s">
        <v>15</v>
      </c>
      <c r="P37" s="9" t="s">
        <v>16</v>
      </c>
      <c r="Q37" s="10" t="s">
        <v>17</v>
      </c>
      <c r="R37" s="11" t="s">
        <v>18</v>
      </c>
    </row>
    <row r="38" spans="1:21" ht="27.75" customHeight="1" x14ac:dyDescent="0.25">
      <c r="A38" s="13" t="s">
        <v>57</v>
      </c>
      <c r="B38" s="13" t="s">
        <v>20</v>
      </c>
      <c r="C38" s="13" t="s">
        <v>58</v>
      </c>
      <c r="D38" s="13" t="s">
        <v>22</v>
      </c>
      <c r="E38" s="13" t="s">
        <v>23</v>
      </c>
      <c r="F38" s="13" t="s">
        <v>47</v>
      </c>
      <c r="G38" s="14" t="s">
        <v>59</v>
      </c>
      <c r="H38" s="4">
        <v>6810700899.1700001</v>
      </c>
      <c r="I38" s="4">
        <v>31357307010.169998</v>
      </c>
      <c r="J38" s="4">
        <v>0</v>
      </c>
      <c r="K38" s="4">
        <v>31043645083</v>
      </c>
      <c r="L38" s="4">
        <v>313661927.17000002</v>
      </c>
      <c r="M38" s="4">
        <v>29787121120</v>
      </c>
      <c r="N38" s="4">
        <v>21683484297.240002</v>
      </c>
      <c r="O38" s="4">
        <v>21683484297.240002</v>
      </c>
      <c r="P38" s="15">
        <f>M38/I38</f>
        <v>0.94992599684466694</v>
      </c>
      <c r="Q38" s="15">
        <f>N38/I38</f>
        <v>0.69149701822951437</v>
      </c>
      <c r="R38" s="15">
        <f>O38/I38</f>
        <v>0.69149701822951437</v>
      </c>
      <c r="S38" s="53" t="s">
        <v>71</v>
      </c>
      <c r="T38" s="53"/>
      <c r="U38" s="53"/>
    </row>
    <row r="39" spans="1:21" s="12" customFormat="1" ht="15" customHeight="1" x14ac:dyDescent="0.25">
      <c r="A39" s="56" t="s">
        <v>35</v>
      </c>
      <c r="B39" s="56"/>
      <c r="C39" s="56"/>
      <c r="D39" s="56"/>
      <c r="E39" s="56"/>
      <c r="F39" s="56"/>
      <c r="G39" s="56"/>
      <c r="H39" s="17">
        <f t="shared" ref="H39:O39" si="12">SUM(H38:H38)</f>
        <v>6810700899.1700001</v>
      </c>
      <c r="I39" s="17">
        <f t="shared" si="12"/>
        <v>31357307010.169998</v>
      </c>
      <c r="J39" s="17">
        <f t="shared" si="12"/>
        <v>0</v>
      </c>
      <c r="K39" s="17">
        <f t="shared" si="12"/>
        <v>31043645083</v>
      </c>
      <c r="L39" s="17">
        <f t="shared" si="12"/>
        <v>313661927.17000002</v>
      </c>
      <c r="M39" s="18">
        <f t="shared" si="12"/>
        <v>29787121120</v>
      </c>
      <c r="N39" s="19">
        <f t="shared" si="12"/>
        <v>21683484297.240002</v>
      </c>
      <c r="O39" s="20">
        <f t="shared" si="12"/>
        <v>21683484297.240002</v>
      </c>
      <c r="P39" s="21">
        <f>M39/I39</f>
        <v>0.94992599684466694</v>
      </c>
      <c r="Q39" s="22">
        <f>N39/I39</f>
        <v>0.69149701822951437</v>
      </c>
      <c r="R39" s="23">
        <f>O39/I39</f>
        <v>0.69149701822951437</v>
      </c>
      <c r="S39" s="42"/>
    </row>
    <row r="40" spans="1:21" s="12" customFormat="1" ht="16.5" customHeight="1" x14ac:dyDescent="0.25">
      <c r="A40" s="56" t="s">
        <v>60</v>
      </c>
      <c r="B40" s="56"/>
      <c r="C40" s="56"/>
      <c r="D40" s="56"/>
      <c r="E40" s="56"/>
      <c r="F40" s="56"/>
      <c r="G40" s="56"/>
      <c r="H40" s="17">
        <f t="shared" ref="H40:O40" si="13">+H39</f>
        <v>6810700899.1700001</v>
      </c>
      <c r="I40" s="17">
        <f t="shared" si="13"/>
        <v>31357307010.169998</v>
      </c>
      <c r="J40" s="17">
        <f t="shared" si="13"/>
        <v>0</v>
      </c>
      <c r="K40" s="17">
        <f t="shared" si="13"/>
        <v>31043645083</v>
      </c>
      <c r="L40" s="17">
        <f t="shared" si="13"/>
        <v>313661927.17000002</v>
      </c>
      <c r="M40" s="18">
        <f t="shared" si="13"/>
        <v>29787121120</v>
      </c>
      <c r="N40" s="19">
        <f t="shared" si="13"/>
        <v>21683484297.240002</v>
      </c>
      <c r="O40" s="20">
        <f t="shared" si="13"/>
        <v>21683484297.240002</v>
      </c>
      <c r="P40" s="25">
        <f>M40/I40</f>
        <v>0.94992599684466694</v>
      </c>
      <c r="Q40" s="26">
        <f>N40/I40</f>
        <v>0.69149701822951437</v>
      </c>
      <c r="R40" s="27">
        <f>O40/I40</f>
        <v>0.69149701822951437</v>
      </c>
      <c r="S40" s="42"/>
    </row>
    <row r="41" spans="1:21" s="12" customFormat="1" ht="16.5" customHeight="1" x14ac:dyDescent="0.25">
      <c r="A41" s="58" t="s">
        <v>61</v>
      </c>
      <c r="B41" s="58"/>
      <c r="C41" s="58"/>
      <c r="D41" s="58"/>
      <c r="E41" s="58"/>
      <c r="F41" s="58"/>
      <c r="G41" s="58"/>
      <c r="H41" s="43">
        <f t="shared" ref="H41:O41" si="14">+H33+H40</f>
        <v>235586002106.17001</v>
      </c>
      <c r="I41" s="43">
        <f t="shared" si="14"/>
        <v>260132608217.16998</v>
      </c>
      <c r="J41" s="43">
        <f t="shared" si="14"/>
        <v>3750134000</v>
      </c>
      <c r="K41" s="43">
        <f t="shared" si="14"/>
        <v>244872408211.89001</v>
      </c>
      <c r="L41" s="43">
        <f t="shared" si="14"/>
        <v>11510066005.279999</v>
      </c>
      <c r="M41" s="44">
        <f t="shared" si="14"/>
        <v>196374542590.75</v>
      </c>
      <c r="N41" s="45">
        <f t="shared" si="14"/>
        <v>111494969787.52</v>
      </c>
      <c r="O41" s="46">
        <f t="shared" si="14"/>
        <v>111390993714.93001</v>
      </c>
      <c r="P41" s="47">
        <f>M41/(I41-J41)</f>
        <v>0.7659437065281226</v>
      </c>
      <c r="Q41" s="48">
        <f>N41/(I41-J41)</f>
        <v>0.43487750138910691</v>
      </c>
      <c r="R41" s="49">
        <f>O41/(I41-J41)</f>
        <v>0.43447195076437145</v>
      </c>
      <c r="S41" s="29"/>
    </row>
    <row r="42" spans="1:2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/>
      <c r="N42" s="34"/>
      <c r="O42" s="38"/>
      <c r="P42" s="34"/>
      <c r="Q42" s="34"/>
      <c r="R42" s="34"/>
    </row>
    <row r="43" spans="1:21" x14ac:dyDescent="0.25">
      <c r="A43" s="60" t="s">
        <v>62</v>
      </c>
      <c r="B43" s="60"/>
      <c r="C43" s="60"/>
      <c r="D43" s="60"/>
      <c r="E43" s="60"/>
      <c r="F43" s="60"/>
      <c r="G43" s="34"/>
      <c r="H43" s="35"/>
      <c r="I43" s="38"/>
      <c r="J43" s="34"/>
      <c r="K43" s="39"/>
      <c r="L43" s="34"/>
      <c r="M43" s="37"/>
      <c r="N43" s="35"/>
      <c r="O43" s="34"/>
      <c r="P43" s="34"/>
      <c r="Q43" s="34"/>
      <c r="R43" s="34"/>
    </row>
    <row r="44" spans="1:21" x14ac:dyDescent="0.25">
      <c r="A44" s="60" t="s">
        <v>63</v>
      </c>
      <c r="B44" s="60"/>
      <c r="C44" s="60"/>
      <c r="D44" s="60"/>
      <c r="E44" s="60"/>
      <c r="F44" s="40"/>
      <c r="G44" s="34"/>
      <c r="H44" s="35"/>
      <c r="I44" s="34"/>
      <c r="J44" s="41"/>
      <c r="K44" s="34"/>
      <c r="L44" s="35"/>
      <c r="M44" s="34"/>
      <c r="N44" s="34"/>
      <c r="O44" s="34"/>
      <c r="P44" s="34"/>
      <c r="Q44" s="34"/>
      <c r="R44" s="34"/>
    </row>
    <row r="45" spans="1:21" x14ac:dyDescent="0.25">
      <c r="A45" s="60" t="s">
        <v>64</v>
      </c>
      <c r="B45" s="60"/>
      <c r="C45" s="60"/>
      <c r="D45" s="60"/>
      <c r="E45" s="60"/>
      <c r="F45" s="60"/>
      <c r="G45" s="34"/>
      <c r="H45" s="34"/>
      <c r="I45" s="34"/>
      <c r="J45" s="34"/>
      <c r="K45" s="34"/>
      <c r="L45" s="34"/>
      <c r="M45" s="34"/>
      <c r="N45" s="35"/>
      <c r="O45" s="34"/>
      <c r="P45" s="34"/>
      <c r="Q45" s="34"/>
      <c r="R45" s="34"/>
    </row>
    <row r="46" spans="1:21" x14ac:dyDescent="0.25">
      <c r="A46" s="60" t="s">
        <v>65</v>
      </c>
      <c r="B46" s="60"/>
      <c r="C46" s="60"/>
      <c r="D46" s="60"/>
      <c r="E46" s="60"/>
      <c r="F46" s="60"/>
      <c r="G46" s="34"/>
      <c r="H46" s="34"/>
      <c r="I46" s="34"/>
      <c r="J46" s="34"/>
      <c r="K46" s="34"/>
      <c r="L46" s="34"/>
      <c r="M46" s="34"/>
      <c r="N46" s="35"/>
      <c r="O46" s="34"/>
      <c r="P46" s="34"/>
      <c r="Q46" s="34"/>
      <c r="R46" s="34"/>
    </row>
    <row r="47" spans="1:21" ht="15.75" customHeight="1" x14ac:dyDescent="0.25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55" spans="11:11" x14ac:dyDescent="0.25">
      <c r="K55" s="3"/>
    </row>
  </sheetData>
  <mergeCells count="36">
    <mergeCell ref="A3:R3"/>
    <mergeCell ref="A4:R4"/>
    <mergeCell ref="A5:R5"/>
    <mergeCell ref="A6:R6"/>
    <mergeCell ref="A7:R7"/>
    <mergeCell ref="IC7:IR7"/>
    <mergeCell ref="T8:U8"/>
    <mergeCell ref="AK7:BD7"/>
    <mergeCell ref="BE7:BX7"/>
    <mergeCell ref="BY7:CR7"/>
    <mergeCell ref="CS7:DL7"/>
    <mergeCell ref="DM7:EF7"/>
    <mergeCell ref="EG7:EZ7"/>
    <mergeCell ref="S7:AJ7"/>
    <mergeCell ref="A25:G25"/>
    <mergeCell ref="FA7:FT7"/>
    <mergeCell ref="FU7:GN7"/>
    <mergeCell ref="GO7:HH7"/>
    <mergeCell ref="HI7:IB7"/>
    <mergeCell ref="A13:G13"/>
    <mergeCell ref="A15:G15"/>
    <mergeCell ref="A18:G18"/>
    <mergeCell ref="A21:G21"/>
    <mergeCell ref="A22:G22"/>
    <mergeCell ref="A47:L47"/>
    <mergeCell ref="A31:G31"/>
    <mergeCell ref="A32:G32"/>
    <mergeCell ref="A33:G33"/>
    <mergeCell ref="A35:R35"/>
    <mergeCell ref="A39:G39"/>
    <mergeCell ref="A40:G40"/>
    <mergeCell ref="A41:G41"/>
    <mergeCell ref="A43:F43"/>
    <mergeCell ref="A44:E44"/>
    <mergeCell ref="A45:F45"/>
    <mergeCell ref="A46:F46"/>
  </mergeCells>
  <printOptions horizontalCentered="1" verticalCentered="1"/>
  <pageMargins left="0" right="0.19685039370078741" top="0.2" bottom="0" header="0" footer="0.11811023622047245"/>
  <pageSetup paperSize="5" scale="50" orientation="landscape" r:id="rId1"/>
  <headerFooter alignWithMargins="0"/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fb3877e-8e8c-46f6-9121-060281b93766">
      <Terms xmlns="http://schemas.microsoft.com/office/infopath/2007/PartnerControls"/>
    </lcf76f155ced4ddcb4097134ff3c332f>
    <TaxCatchAll xmlns="63d09607-1c1a-4d88-bd39-8b81361a4e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49F0A6D857A34C88E4844C21EBEEB9" ma:contentTypeVersion="24" ma:contentTypeDescription="Crear nuevo documento." ma:contentTypeScope="" ma:versionID="f6cc387b2e2ecfa136ca609b76caaa3c">
  <xsd:schema xmlns:xsd="http://www.w3.org/2001/XMLSchema" xmlns:xs="http://www.w3.org/2001/XMLSchema" xmlns:p="http://schemas.microsoft.com/office/2006/metadata/properties" xmlns:ns1="http://schemas.microsoft.com/sharepoint/v3" xmlns:ns2="63d09607-1c1a-4d88-bd39-8b81361a4e46" xmlns:ns3="cfb3877e-8e8c-46f6-9121-060281b93766" targetNamespace="http://schemas.microsoft.com/office/2006/metadata/properties" ma:root="true" ma:fieldsID="7f251541572da794236d09d86bee68f9" ns1:_="" ns2:_="" ns3:_="">
    <xsd:import namespace="http://schemas.microsoft.com/sharepoint/v3"/>
    <xsd:import namespace="63d09607-1c1a-4d88-bd39-8b81361a4e46"/>
    <xsd:import namespace="cfb3877e-8e8c-46f6-9121-060281b937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09607-1c1a-4d88-bd39-8b81361a4e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f9f5d1f-a6ad-469e-a339-f886a2335269}" ma:internalName="TaxCatchAll" ma:showField="CatchAllData" ma:web="63d09607-1c1a-4d88-bd39-8b81361a4e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877e-8e8c-46f6-9121-060281b93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7fdc7f6f-3be3-4e08-9ed6-0e434c3b9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B2FC1-A7CD-4AF9-A2B7-5FF2826E65D6}">
  <ds:schemaRefs>
    <ds:schemaRef ds:uri="http://schemas.openxmlformats.org/package/2006/metadata/core-properties"/>
    <ds:schemaRef ds:uri="http://schemas.microsoft.com/sharepoint/v3"/>
    <ds:schemaRef ds:uri="cfb3877e-8e8c-46f6-9121-060281b93766"/>
    <ds:schemaRef ds:uri="http://purl.org/dc/terms/"/>
    <ds:schemaRef ds:uri="63d09607-1c1a-4d88-bd39-8b81361a4e46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041816-6581-46D2-B3DA-63362B20D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7521C7-027D-44C5-AA62-7546DD977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d09607-1c1a-4d88-bd39-8b81361a4e46"/>
    <ds:schemaRef ds:uri="cfb3877e-8e8c-46f6-9121-060281b93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 CONSOLIDADA</vt:lpstr>
      <vt:lpstr>EJEC CONSOLIDADA (3)</vt:lpstr>
      <vt:lpstr>'EJEC CONSOLIDADA'!Área_de_impresión</vt:lpstr>
      <vt:lpstr>'EJEC CONSOLIDADA (3)'!Área_de_impresión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Gil Santa</dc:creator>
  <cp:keywords/>
  <dc:description/>
  <cp:lastModifiedBy>Angela Gil Santa</cp:lastModifiedBy>
  <cp:revision/>
  <cp:lastPrinted>2026-06-01T16:15:53Z</cp:lastPrinted>
  <dcterms:created xsi:type="dcterms:W3CDTF">2022-01-11T18:05:19Z</dcterms:created>
  <dcterms:modified xsi:type="dcterms:W3CDTF">2026-07-03T15:29:57Z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0x010100F649F0A6D857A34C88E4844C21EBEEB9</vt:lpwstr>
  </property>
  <property fmtid="{D5CDD505-2E9C-101B-9397-08002B2CF9AE}" pid="3" name="MediaServiceImageTags">
    <vt:lpwstr/>
  </property>
</Properties>
</file>